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en_skoroszyt" defaultThemeVersion="124226"/>
  <bookViews>
    <workbookView xWindow="-120" yWindow="-120" windowWidth="20730" windowHeight="11760"/>
  </bookViews>
  <sheets>
    <sheet name="Arkusz1" sheetId="1" r:id="rId1"/>
  </sheets>
  <definedNames>
    <definedName name="_xlnm._FilterDatabase" localSheetId="0" hidden="1">Arkusz1!$AD$1:$AF$1051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D1044" i="1"/>
  <c r="AD1043"/>
  <c r="AD1042"/>
  <c r="AD1031"/>
  <c r="AD1030"/>
  <c r="AD1029"/>
  <c r="AD1024"/>
  <c r="AD1023"/>
  <c r="AD1022"/>
  <c r="AD1021"/>
  <c r="AD1020"/>
  <c r="AD1019"/>
  <c r="AD1018"/>
  <c r="AD1017"/>
  <c r="AD1016"/>
  <c r="AD1012"/>
  <c r="AD1008"/>
  <c r="AD1007"/>
  <c r="AD1006"/>
  <c r="AD1005"/>
  <c r="AD1004"/>
  <c r="AD1003"/>
  <c r="AD1002"/>
  <c r="AD998"/>
  <c r="AD997"/>
  <c r="AD996"/>
  <c r="AD995"/>
  <c r="AD994"/>
  <c r="AD993"/>
  <c r="AD992"/>
  <c r="AD988"/>
  <c r="AD987"/>
  <c r="AD986"/>
  <c r="AD985"/>
  <c r="AD981"/>
  <c r="AD980"/>
  <c r="AD979"/>
  <c r="AD975"/>
  <c r="AD974"/>
  <c r="AD973"/>
  <c r="AD972"/>
  <c r="AD971"/>
  <c r="AD970"/>
  <c r="AD969"/>
  <c r="AD965"/>
  <c r="AD964"/>
  <c r="AD963"/>
  <c r="AD959"/>
  <c r="AD958"/>
  <c r="AD954"/>
  <c r="AD953"/>
  <c r="AD949"/>
  <c r="AD948"/>
  <c r="AD947"/>
  <c r="AD943"/>
  <c r="AD939"/>
  <c r="AD935"/>
  <c r="AD934"/>
  <c r="AD933"/>
  <c r="AD929"/>
  <c r="AD928"/>
  <c r="AD927"/>
  <c r="AD923"/>
  <c r="AD922"/>
  <c r="AD921"/>
  <c r="AD920"/>
  <c r="AD919"/>
  <c r="AD918"/>
  <c r="AD917"/>
  <c r="AD913"/>
  <c r="AD912"/>
  <c r="AD908"/>
  <c r="AD907"/>
  <c r="AD906"/>
  <c r="AD905"/>
  <c r="AD904"/>
  <c r="AD900"/>
  <c r="AD899"/>
  <c r="AD898"/>
  <c r="AD897"/>
  <c r="AD885"/>
  <c r="AD884"/>
  <c r="AD883"/>
  <c r="AD882"/>
  <c r="AD881"/>
  <c r="AD877"/>
  <c r="AD876"/>
  <c r="AD875"/>
  <c r="AD874"/>
  <c r="AD873"/>
  <c r="AD869"/>
  <c r="AD865"/>
  <c r="AD861"/>
  <c r="AD860"/>
  <c r="AD856"/>
  <c r="AD855"/>
  <c r="AD850"/>
  <c r="AD849"/>
  <c r="AD844"/>
  <c r="AD843"/>
  <c r="AD838"/>
  <c r="AD837"/>
  <c r="AD836"/>
  <c r="AD835"/>
  <c r="AD834"/>
  <c r="AD833"/>
  <c r="AD829"/>
  <c r="AD825"/>
  <c r="AD821"/>
  <c r="AD820"/>
  <c r="AD819"/>
  <c r="AD818"/>
  <c r="AD817"/>
  <c r="AD816"/>
  <c r="AD815"/>
  <c r="AD807"/>
  <c r="AD806"/>
  <c r="AD805"/>
  <c r="AD801"/>
  <c r="AD800"/>
  <c r="AD796"/>
  <c r="AD792"/>
  <c r="AD788"/>
  <c r="AD784"/>
  <c r="AD783"/>
  <c r="AD779"/>
  <c r="AD778"/>
  <c r="AD774"/>
  <c r="AD773"/>
  <c r="AD772"/>
  <c r="AD771"/>
  <c r="AD770"/>
  <c r="AD769"/>
  <c r="AD764"/>
  <c r="AD763"/>
  <c r="AD762"/>
  <c r="AD758"/>
  <c r="AD757"/>
  <c r="AD756"/>
  <c r="AD755"/>
  <c r="AD754"/>
  <c r="AD750"/>
  <c r="AD749"/>
  <c r="AD748"/>
  <c r="AD744"/>
  <c r="AD743"/>
  <c r="AD742"/>
  <c r="AD741"/>
  <c r="AD737"/>
  <c r="AD736"/>
  <c r="AD735"/>
  <c r="AD734"/>
  <c r="AD730"/>
  <c r="AD729"/>
  <c r="AD728"/>
  <c r="AD727"/>
  <c r="AD726"/>
  <c r="AD725"/>
  <c r="AD724"/>
  <c r="AD720"/>
  <c r="AD719"/>
  <c r="AD718"/>
  <c r="AD714"/>
  <c r="AD713"/>
  <c r="AD712"/>
  <c r="AD711"/>
  <c r="AD707"/>
  <c r="AD706"/>
  <c r="AD705"/>
  <c r="AD704"/>
  <c r="AD703"/>
  <c r="AD702"/>
  <c r="AD698"/>
  <c r="AD694"/>
  <c r="AD693"/>
  <c r="AD689"/>
  <c r="AD688"/>
  <c r="AD687"/>
  <c r="AD686"/>
  <c r="AD685"/>
  <c r="AD684"/>
  <c r="AD683"/>
  <c r="AD682"/>
  <c r="AD681"/>
  <c r="AD680"/>
  <c r="AD679"/>
  <c r="AD678"/>
  <c r="AD677"/>
  <c r="AD673"/>
  <c r="AD672"/>
  <c r="AD671"/>
  <c r="AD670"/>
  <c r="AD669"/>
  <c r="AD668"/>
  <c r="AD667"/>
  <c r="AD666"/>
  <c r="AD665"/>
  <c r="AD664"/>
  <c r="AD663"/>
  <c r="AD662"/>
  <c r="AD661"/>
  <c r="AD660"/>
  <c r="AD659"/>
  <c r="AD658"/>
  <c r="AD654"/>
  <c r="AD653"/>
  <c r="AD652"/>
  <c r="AD651"/>
  <c r="AD650"/>
  <c r="AD649"/>
  <c r="AD648"/>
  <c r="AD644"/>
  <c r="AD643"/>
  <c r="AD642"/>
  <c r="AD641"/>
  <c r="AD640"/>
  <c r="AD639"/>
  <c r="AD638"/>
  <c r="AD637"/>
  <c r="AD636"/>
  <c r="AD635"/>
  <c r="AD634"/>
  <c r="AD633"/>
  <c r="AD632"/>
  <c r="AD628"/>
  <c r="AD627"/>
  <c r="AD626"/>
  <c r="AD625"/>
  <c r="AD624"/>
  <c r="AD623"/>
  <c r="AD622"/>
  <c r="AD621"/>
  <c r="AD620"/>
  <c r="AD619"/>
  <c r="AD618"/>
  <c r="AD617"/>
  <c r="AD613"/>
  <c r="AD612"/>
  <c r="AD611"/>
  <c r="AD610"/>
  <c r="AD609"/>
  <c r="AD608"/>
  <c r="AD607"/>
  <c r="AD606"/>
  <c r="AD605"/>
  <c r="AD601"/>
  <c r="AD600"/>
  <c r="AD599"/>
  <c r="AD598"/>
  <c r="AD597"/>
  <c r="AD596"/>
  <c r="AD595"/>
  <c r="AD594"/>
  <c r="AD593"/>
  <c r="AD592"/>
  <c r="AD591"/>
  <c r="AD590"/>
  <c r="AD586"/>
  <c r="AD585"/>
  <c r="AD581"/>
  <c r="AD580"/>
  <c r="AD579"/>
  <c r="AD575"/>
  <c r="AD574"/>
  <c r="AD573"/>
  <c r="AD572"/>
  <c r="AD568"/>
  <c r="AD567"/>
  <c r="AD566"/>
  <c r="AD565"/>
  <c r="AD561"/>
  <c r="AD560"/>
  <c r="AD556"/>
  <c r="AD555"/>
  <c r="AD551"/>
  <c r="AD547"/>
  <c r="AD546"/>
  <c r="AD545"/>
  <c r="AD544"/>
  <c r="AD540"/>
  <c r="AD536"/>
  <c r="AD535"/>
  <c r="AD534"/>
  <c r="AD533"/>
  <c r="AD529"/>
  <c r="AD528"/>
  <c r="AD527"/>
  <c r="AD526"/>
  <c r="AD525"/>
  <c r="AD524"/>
  <c r="AD523"/>
  <c r="AD522"/>
  <c r="AD521"/>
  <c r="AD517"/>
  <c r="AD516"/>
  <c r="AD515"/>
  <c r="AD514"/>
  <c r="AD513"/>
  <c r="AD512"/>
  <c r="AD511"/>
  <c r="AD507"/>
  <c r="AD506"/>
  <c r="AD505"/>
  <c r="AD504"/>
  <c r="AD503"/>
  <c r="AD502"/>
  <c r="AD501"/>
  <c r="AD500"/>
  <c r="AD499"/>
  <c r="AD498"/>
  <c r="AD497"/>
  <c r="AD496"/>
  <c r="AD495"/>
  <c r="AD491"/>
  <c r="AD490"/>
  <c r="AD489"/>
  <c r="AD488"/>
  <c r="AD487"/>
  <c r="AD486"/>
  <c r="AD485"/>
  <c r="AD484"/>
  <c r="AD483"/>
  <c r="AD479"/>
  <c r="AD478"/>
  <c r="AD477"/>
  <c r="AD476"/>
  <c r="AD475"/>
  <c r="AD474"/>
  <c r="AD473"/>
  <c r="AD472"/>
  <c r="AD471"/>
  <c r="AD470"/>
  <c r="AD469"/>
  <c r="AD468"/>
  <c r="AD467"/>
  <c r="AD466"/>
  <c r="AD465"/>
  <c r="AD464"/>
  <c r="AD460"/>
  <c r="AD459"/>
  <c r="AD458"/>
  <c r="AD457"/>
  <c r="AD456"/>
  <c r="AD455"/>
  <c r="AD451"/>
  <c r="AD450"/>
  <c r="AD449"/>
  <c r="AD448"/>
  <c r="AD447"/>
  <c r="AD446"/>
  <c r="AD442"/>
  <c r="AD441"/>
  <c r="AD440"/>
  <c r="AD439"/>
  <c r="AD438"/>
  <c r="AD437"/>
  <c r="AD436"/>
  <c r="AD432"/>
  <c r="AD431"/>
  <c r="AD430"/>
  <c r="AD429"/>
  <c r="AD428"/>
  <c r="AD427"/>
  <c r="AD426"/>
  <c r="AD422"/>
  <c r="AD421"/>
  <c r="AD417"/>
  <c r="AD416"/>
  <c r="AD412"/>
  <c r="AD411"/>
  <c r="AD407"/>
  <c r="AD406"/>
  <c r="AD402"/>
  <c r="AD398"/>
  <c r="AD394"/>
  <c r="AD390"/>
  <c r="AD386"/>
  <c r="AD382"/>
  <c r="AD378"/>
  <c r="AD374"/>
  <c r="AD370"/>
  <c r="AD369"/>
  <c r="AD365"/>
  <c r="AD364"/>
  <c r="AD360"/>
  <c r="AD359"/>
  <c r="AD358"/>
  <c r="AD357"/>
  <c r="AD356"/>
  <c r="AD355"/>
  <c r="AD354"/>
  <c r="AD350"/>
  <c r="AD349"/>
  <c r="AD348"/>
  <c r="AD347"/>
  <c r="AD346"/>
  <c r="AD345"/>
  <c r="AD344"/>
  <c r="AD340"/>
  <c r="AD339"/>
  <c r="AD338"/>
  <c r="AD337"/>
  <c r="AD336"/>
  <c r="AD335"/>
  <c r="AD334"/>
  <c r="AD330"/>
  <c r="AD329"/>
  <c r="AD325"/>
  <c r="AD324"/>
  <c r="AD320"/>
  <c r="AD319"/>
  <c r="AD318"/>
  <c r="AD314"/>
  <c r="AD313"/>
  <c r="AD312"/>
  <c r="AD308"/>
  <c r="AD307"/>
  <c r="AD306"/>
  <c r="AD305"/>
  <c r="AD304"/>
  <c r="AD300"/>
  <c r="AD299"/>
  <c r="AD298"/>
  <c r="AD297"/>
  <c r="AD296"/>
  <c r="AD292"/>
  <c r="AD291"/>
  <c r="AD290"/>
  <c r="AD289"/>
  <c r="AD288"/>
  <c r="AD287"/>
  <c r="AD283"/>
  <c r="AD282"/>
  <c r="AD281"/>
  <c r="AD280"/>
  <c r="AD276"/>
  <c r="AD275"/>
  <c r="AD274"/>
  <c r="AD273"/>
  <c r="AD272"/>
  <c r="AD271"/>
  <c r="AD270"/>
  <c r="AD269"/>
  <c r="AD268"/>
  <c r="AD267"/>
  <c r="AD266"/>
  <c r="AD265"/>
  <c r="AD264"/>
  <c r="AD263"/>
  <c r="AD259"/>
  <c r="AD254"/>
  <c r="AD253"/>
  <c r="AD252"/>
  <c r="AD251"/>
  <c r="AD246"/>
  <c r="AD245"/>
  <c r="AD244"/>
  <c r="AD240"/>
  <c r="AD239"/>
  <c r="AD238"/>
  <c r="AD234"/>
  <c r="AD233"/>
  <c r="AD232"/>
  <c r="AD231"/>
  <c r="AD227"/>
  <c r="AD226"/>
  <c r="AD225"/>
  <c r="AD224"/>
  <c r="AD220"/>
  <c r="AD219"/>
  <c r="AD218"/>
  <c r="AD217"/>
  <c r="AD213"/>
  <c r="AD212"/>
  <c r="AD211"/>
  <c r="AD210"/>
  <c r="AD209"/>
  <c r="AD208"/>
  <c r="AD204"/>
  <c r="AD203"/>
  <c r="AD202"/>
  <c r="AD201"/>
  <c r="AD200"/>
  <c r="AD199"/>
  <c r="AD195"/>
  <c r="AD194"/>
  <c r="AD193"/>
  <c r="AD192"/>
  <c r="AD191"/>
  <c r="AD190"/>
  <c r="AD186"/>
  <c r="AD185"/>
  <c r="AD181"/>
  <c r="AD180"/>
  <c r="AD176"/>
  <c r="AD175"/>
  <c r="AD174"/>
  <c r="AD170"/>
  <c r="AD169"/>
  <c r="AD165"/>
  <c r="AD164"/>
  <c r="AD160"/>
  <c r="AD159"/>
  <c r="AD158"/>
  <c r="AD157"/>
  <c r="AD153"/>
  <c r="AD152"/>
  <c r="AD148"/>
  <c r="AD147"/>
  <c r="AD146"/>
  <c r="AD145"/>
  <c r="AD141"/>
  <c r="AD140"/>
  <c r="AD136"/>
  <c r="AD135"/>
  <c r="AD131"/>
  <c r="AD127"/>
  <c r="AD123"/>
  <c r="AD122"/>
  <c r="AD121"/>
  <c r="AD120"/>
  <c r="AD119"/>
  <c r="AD118"/>
  <c r="AD114"/>
  <c r="AD110"/>
  <c r="AD109"/>
  <c r="AD108"/>
  <c r="AD107"/>
  <c r="AD106"/>
  <c r="AD102"/>
  <c r="AD101"/>
  <c r="AD100"/>
  <c r="AD96"/>
  <c r="AD95"/>
  <c r="AD94"/>
  <c r="AD90"/>
  <c r="AD89"/>
  <c r="AD88"/>
  <c r="AD87"/>
  <c r="AD83"/>
  <c r="AD82"/>
  <c r="AD78"/>
  <c r="AD77"/>
  <c r="AD73"/>
  <c r="AD72"/>
  <c r="AD71"/>
  <c r="AD70"/>
  <c r="AD69"/>
  <c r="AD68"/>
  <c r="AD67"/>
  <c r="AD66"/>
  <c r="AD65"/>
  <c r="AD64"/>
  <c r="AD63"/>
  <c r="AD62"/>
  <c r="AD58"/>
  <c r="AD54"/>
  <c r="AD53"/>
  <c r="AD52"/>
  <c r="AD51"/>
  <c r="AD47"/>
  <c r="AD43"/>
  <c r="AD42"/>
  <c r="AD41"/>
  <c r="AD40"/>
  <c r="AD39"/>
  <c r="AD38"/>
  <c r="AD34"/>
  <c r="AD33"/>
  <c r="AD32"/>
  <c r="AD31"/>
  <c r="AD27"/>
  <c r="AD19"/>
  <c r="AD18"/>
  <c r="AD17"/>
  <c r="AD16"/>
  <c r="AD12"/>
  <c r="AD11"/>
  <c r="AD7"/>
  <c r="AD811"/>
  <c r="AD889"/>
  <c r="AF889" s="1"/>
  <c r="AD890"/>
  <c r="AF890" s="1"/>
  <c r="AD891"/>
  <c r="AF891" s="1"/>
  <c r="AD892"/>
  <c r="AF892" s="1"/>
  <c r="AD893"/>
  <c r="AF893" s="1"/>
  <c r="AF78" l="1"/>
  <c r="AF77"/>
  <c r="AF1031"/>
  <c r="AD76" l="1"/>
  <c r="AD1037"/>
  <c r="AD1036"/>
  <c r="AD1035"/>
  <c r="AD1028"/>
  <c r="AD942"/>
  <c r="AD938"/>
  <c r="AF929"/>
  <c r="AF928"/>
  <c r="AF923"/>
  <c r="AF922"/>
  <c r="AF920"/>
  <c r="AF919"/>
  <c r="AF918"/>
  <c r="AF913"/>
  <c r="AF908"/>
  <c r="AF907"/>
  <c r="AF906"/>
  <c r="AF905"/>
  <c r="AF900"/>
  <c r="AF899"/>
  <c r="AF897"/>
  <c r="AF885"/>
  <c r="AF884"/>
  <c r="AF883"/>
  <c r="AF882"/>
  <c r="AF877"/>
  <c r="AF876"/>
  <c r="AF875"/>
  <c r="AF874"/>
  <c r="AD828"/>
  <c r="AD824"/>
  <c r="AD795"/>
  <c r="AD791"/>
  <c r="AD787"/>
  <c r="AD697"/>
  <c r="AD550"/>
  <c r="AD539"/>
  <c r="AD401"/>
  <c r="AD397"/>
  <c r="AD393"/>
  <c r="AD389"/>
  <c r="AD385"/>
  <c r="AD381"/>
  <c r="AF1017"/>
  <c r="AF1024"/>
  <c r="AF1023"/>
  <c r="AF1022"/>
  <c r="AF1021"/>
  <c r="AF1020"/>
  <c r="AF1019"/>
  <c r="AF1018"/>
  <c r="AF921"/>
  <c r="AD853" l="1"/>
  <c r="AD799"/>
  <c r="AD761"/>
  <c r="AD916"/>
  <c r="AD847"/>
  <c r="AD880"/>
  <c r="AD1040"/>
  <c r="AD946"/>
  <c r="AD926"/>
  <c r="AF927"/>
  <c r="AF917"/>
  <c r="AD888"/>
  <c r="AF881"/>
  <c r="AD841"/>
  <c r="AD777"/>
  <c r="AD768"/>
  <c r="AD747"/>
  <c r="AD740"/>
  <c r="AD733"/>
  <c r="AD701"/>
  <c r="AD692"/>
  <c r="AD676"/>
  <c r="AD657"/>
  <c r="AD631"/>
  <c r="AD616"/>
  <c r="AD589"/>
  <c r="AD584"/>
  <c r="AD559"/>
  <c r="AD532"/>
  <c r="AD510"/>
  <c r="AD454"/>
  <c r="AD435"/>
  <c r="AD425"/>
  <c r="AD415"/>
  <c r="AD405"/>
  <c r="AF873"/>
  <c r="AD872"/>
  <c r="AF912"/>
  <c r="AD911"/>
  <c r="AD410"/>
  <c r="AD420"/>
  <c r="AD445"/>
  <c r="AD463"/>
  <c r="AD482"/>
  <c r="AD554"/>
  <c r="AD564"/>
  <c r="AD571"/>
  <c r="AD578"/>
  <c r="AD710"/>
  <c r="AD717"/>
  <c r="AD804"/>
  <c r="AD832"/>
  <c r="AD932"/>
  <c r="AD984"/>
  <c r="AD1034"/>
  <c r="AF1016"/>
  <c r="AD1015"/>
  <c r="AF904"/>
  <c r="AD903"/>
  <c r="AD543"/>
  <c r="AD647"/>
  <c r="AD723"/>
  <c r="AD814"/>
  <c r="AD896"/>
  <c r="AD494"/>
  <c r="AD520"/>
  <c r="AD604"/>
  <c r="AD753"/>
  <c r="AD782"/>
  <c r="AF898"/>
  <c r="AF457" l="1"/>
  <c r="AF456"/>
  <c r="AF455"/>
  <c r="AF71" l="1"/>
  <c r="AF70"/>
  <c r="AF69"/>
  <c r="AF68"/>
  <c r="AF67"/>
  <c r="AF66"/>
  <c r="AF65"/>
  <c r="AF64"/>
  <c r="AF63"/>
  <c r="AF73"/>
  <c r="AF72"/>
  <c r="AF43"/>
  <c r="AF42"/>
  <c r="AF41"/>
  <c r="AF40"/>
  <c r="AF39"/>
  <c r="AF34"/>
  <c r="AF33"/>
  <c r="AD26"/>
  <c r="AF47" l="1"/>
  <c r="AD46"/>
  <c r="AF62"/>
  <c r="AD61"/>
  <c r="AF38"/>
  <c r="AD37"/>
  <c r="AF31"/>
  <c r="AD30"/>
  <c r="AF32"/>
  <c r="AF972"/>
  <c r="AF971"/>
  <c r="AF281" l="1"/>
  <c r="AF283"/>
  <c r="AF282"/>
  <c r="AF280" l="1"/>
  <c r="AD279"/>
  <c r="AF1044"/>
  <c r="AD1011"/>
  <c r="AF1043"/>
  <c r="AF1042"/>
  <c r="AD968" l="1"/>
  <c r="AD952"/>
  <c r="AD991"/>
  <c r="AD1001"/>
  <c r="AF1037"/>
  <c r="AF1036"/>
  <c r="AF1035"/>
  <c r="AF1030"/>
  <c r="AF1029" l="1"/>
  <c r="AF1012" l="1"/>
  <c r="AF1008"/>
  <c r="AF1007"/>
  <c r="AF1006"/>
  <c r="AF1005"/>
  <c r="AF1004"/>
  <c r="AF1003"/>
  <c r="AF1002"/>
  <c r="AF998"/>
  <c r="AF997"/>
  <c r="AF996"/>
  <c r="AF995"/>
  <c r="AF994"/>
  <c r="AF993"/>
  <c r="AF992"/>
  <c r="AF988"/>
  <c r="AF987"/>
  <c r="AF986"/>
  <c r="AF985"/>
  <c r="AF981"/>
  <c r="AF980"/>
  <c r="AF975"/>
  <c r="AF974"/>
  <c r="AF973"/>
  <c r="AF970"/>
  <c r="AF969"/>
  <c r="AF965"/>
  <c r="AF964"/>
  <c r="AF959"/>
  <c r="AF954"/>
  <c r="AF953"/>
  <c r="AF949"/>
  <c r="AF948"/>
  <c r="AF947"/>
  <c r="AF943"/>
  <c r="AF939"/>
  <c r="AF934"/>
  <c r="AF935"/>
  <c r="AF933"/>
  <c r="AF958" l="1"/>
  <c r="AD957"/>
  <c r="AD962"/>
  <c r="AF979"/>
  <c r="AD978"/>
  <c r="AF963"/>
  <c r="AF653"/>
  <c r="AF651"/>
  <c r="AF650"/>
  <c r="AF426"/>
  <c r="AF407"/>
  <c r="AF406"/>
  <c r="AD113" l="1"/>
  <c r="AD105" l="1"/>
  <c r="AF861"/>
  <c r="AF860" l="1"/>
  <c r="AD859"/>
  <c r="AF869"/>
  <c r="AD868"/>
  <c r="AF865"/>
  <c r="AD864"/>
  <c r="AF856"/>
  <c r="AF855"/>
  <c r="AF849"/>
  <c r="AF844"/>
  <c r="AF843"/>
  <c r="AF833"/>
  <c r="AF834"/>
  <c r="AF835"/>
  <c r="AF836"/>
  <c r="AF837"/>
  <c r="AF838"/>
  <c r="AF829"/>
  <c r="AF825"/>
  <c r="AF821"/>
  <c r="AF820"/>
  <c r="AF819"/>
  <c r="AF818"/>
  <c r="AF817"/>
  <c r="AF816"/>
  <c r="AF815"/>
  <c r="AF807"/>
  <c r="AF806"/>
  <c r="AF805"/>
  <c r="AF801"/>
  <c r="AF800"/>
  <c r="AF796"/>
  <c r="AF788"/>
  <c r="AF784"/>
  <c r="AF783"/>
  <c r="AF779"/>
  <c r="AF764"/>
  <c r="AF763"/>
  <c r="AF762"/>
  <c r="AF811" l="1"/>
  <c r="AD810"/>
  <c r="AF850"/>
  <c r="AF792"/>
  <c r="AF778"/>
  <c r="AF774" l="1"/>
  <c r="AF773"/>
  <c r="AF772"/>
  <c r="AF771"/>
  <c r="AF770"/>
  <c r="AF769"/>
  <c r="AF758"/>
  <c r="AF757"/>
  <c r="AF756"/>
  <c r="AF755"/>
  <c r="AF754"/>
  <c r="AF750" l="1"/>
  <c r="AF749"/>
  <c r="AF748"/>
  <c r="AF744"/>
  <c r="AF743"/>
  <c r="AF742"/>
  <c r="AF741"/>
  <c r="AF737"/>
  <c r="AF736"/>
  <c r="AF735"/>
  <c r="AF734"/>
  <c r="AF730"/>
  <c r="AF729"/>
  <c r="AF728"/>
  <c r="AF727"/>
  <c r="AF726"/>
  <c r="AF725"/>
  <c r="AF724"/>
  <c r="AF720"/>
  <c r="AF719"/>
  <c r="AF718"/>
  <c r="AF714"/>
  <c r="AF713"/>
  <c r="AF712"/>
  <c r="AF711"/>
  <c r="AF707"/>
  <c r="AF706"/>
  <c r="AF705"/>
  <c r="AF704"/>
  <c r="AF703"/>
  <c r="AF702"/>
  <c r="AF698"/>
  <c r="AF694"/>
  <c r="AF693"/>
  <c r="AF689"/>
  <c r="AF688"/>
  <c r="AF687"/>
  <c r="AF686"/>
  <c r="AF685"/>
  <c r="AF684"/>
  <c r="AF683"/>
  <c r="AF682"/>
  <c r="AF681"/>
  <c r="AF680"/>
  <c r="AF679"/>
  <c r="AF678"/>
  <c r="AF677"/>
  <c r="AF673"/>
  <c r="AF672"/>
  <c r="AF671"/>
  <c r="AF670"/>
  <c r="AF669"/>
  <c r="AF668"/>
  <c r="AF667"/>
  <c r="AF666"/>
  <c r="AF665"/>
  <c r="AF664"/>
  <c r="AF663"/>
  <c r="AF662"/>
  <c r="AF661"/>
  <c r="AF660"/>
  <c r="AF659"/>
  <c r="AF658"/>
  <c r="AF654"/>
  <c r="AF652"/>
  <c r="AF649"/>
  <c r="AF648"/>
  <c r="AF644"/>
  <c r="AF643"/>
  <c r="AF642"/>
  <c r="AF641"/>
  <c r="AF640"/>
  <c r="AF639"/>
  <c r="AF638"/>
  <c r="AF637"/>
  <c r="AF636"/>
  <c r="AF635"/>
  <c r="AF634"/>
  <c r="AF633"/>
  <c r="AF632"/>
  <c r="AF628"/>
  <c r="AF627"/>
  <c r="AF626"/>
  <c r="AF625"/>
  <c r="AF624"/>
  <c r="AF623"/>
  <c r="AF622"/>
  <c r="AF621"/>
  <c r="AF620"/>
  <c r="AF619"/>
  <c r="AF618"/>
  <c r="AF613"/>
  <c r="AF612"/>
  <c r="AF611"/>
  <c r="AF610"/>
  <c r="AF609"/>
  <c r="AF608"/>
  <c r="AF607"/>
  <c r="AF606"/>
  <c r="AF605"/>
  <c r="AF601"/>
  <c r="AF600"/>
  <c r="AF599"/>
  <c r="AF598"/>
  <c r="AF597"/>
  <c r="AF596"/>
  <c r="AF595"/>
  <c r="AF594"/>
  <c r="AF593"/>
  <c r="AF592"/>
  <c r="AF591"/>
  <c r="AF590"/>
  <c r="AF617" l="1"/>
  <c r="AF586" l="1"/>
  <c r="AF585"/>
  <c r="AF581"/>
  <c r="AF580"/>
  <c r="AF579"/>
  <c r="AF575"/>
  <c r="AF574"/>
  <c r="AF573"/>
  <c r="AF572"/>
  <c r="AF568"/>
  <c r="AF567"/>
  <c r="AF566"/>
  <c r="AF565"/>
  <c r="AF561"/>
  <c r="AF560"/>
  <c r="AF551"/>
  <c r="AF547"/>
  <c r="AF546"/>
  <c r="AF545"/>
  <c r="AF536"/>
  <c r="AF535"/>
  <c r="AF534"/>
  <c r="AF533"/>
  <c r="AF529"/>
  <c r="AF528"/>
  <c r="AF527"/>
  <c r="AF526"/>
  <c r="AF525"/>
  <c r="AF524"/>
  <c r="AF523"/>
  <c r="AF522"/>
  <c r="AF521"/>
  <c r="AF517"/>
  <c r="AF516"/>
  <c r="AF515"/>
  <c r="AF514"/>
  <c r="AF513"/>
  <c r="AF512"/>
  <c r="AF511"/>
  <c r="AF507"/>
  <c r="AF506"/>
  <c r="AF505"/>
  <c r="AF504"/>
  <c r="AF503"/>
  <c r="AF502"/>
  <c r="AF501"/>
  <c r="AF500"/>
  <c r="AF499"/>
  <c r="AF498"/>
  <c r="AF497"/>
  <c r="AF496"/>
  <c r="AF491"/>
  <c r="AF490"/>
  <c r="AF489"/>
  <c r="AF488"/>
  <c r="AF487"/>
  <c r="AF486"/>
  <c r="AF485"/>
  <c r="AF484"/>
  <c r="AF483"/>
  <c r="AF479"/>
  <c r="AF478"/>
  <c r="AF477"/>
  <c r="AF476"/>
  <c r="AF475"/>
  <c r="AF474"/>
  <c r="AF473"/>
  <c r="AF472"/>
  <c r="AF471"/>
  <c r="AF470"/>
  <c r="AF469"/>
  <c r="AF468"/>
  <c r="AF467"/>
  <c r="AF466"/>
  <c r="AF465"/>
  <c r="AF464"/>
  <c r="AF495" l="1"/>
  <c r="AF544"/>
  <c r="AF540"/>
  <c r="AF460"/>
  <c r="AF459"/>
  <c r="AF458"/>
  <c r="AF451"/>
  <c r="AF450"/>
  <c r="AF448"/>
  <c r="AF447"/>
  <c r="AF446"/>
  <c r="AD257"/>
  <c r="AD57"/>
  <c r="AF442"/>
  <c r="AF441"/>
  <c r="AF440"/>
  <c r="AF439"/>
  <c r="AF438"/>
  <c r="AF437"/>
  <c r="AF432"/>
  <c r="AF431"/>
  <c r="AF430"/>
  <c r="AF429"/>
  <c r="AF428"/>
  <c r="AF427"/>
  <c r="AD295" l="1"/>
  <c r="AD249"/>
  <c r="AD223"/>
  <c r="AD216"/>
  <c r="AD198"/>
  <c r="AD50"/>
  <c r="AD189"/>
  <c r="AD207"/>
  <c r="AF449"/>
  <c r="AF436"/>
  <c r="AF422" l="1"/>
  <c r="AF421"/>
  <c r="AF417" l="1"/>
  <c r="AF416"/>
  <c r="AF412"/>
  <c r="AF411"/>
  <c r="AF402"/>
  <c r="AF398"/>
  <c r="AF394"/>
  <c r="AF390"/>
  <c r="AF386"/>
  <c r="AF382"/>
  <c r="AF370"/>
  <c r="AF365"/>
  <c r="AF360"/>
  <c r="AF359"/>
  <c r="AF358"/>
  <c r="AF357"/>
  <c r="AF356"/>
  <c r="AF355"/>
  <c r="AF350"/>
  <c r="AF349"/>
  <c r="AF348"/>
  <c r="AF347"/>
  <c r="AF346"/>
  <c r="AF345"/>
  <c r="AF340"/>
  <c r="AF339"/>
  <c r="AF338"/>
  <c r="AF337"/>
  <c r="AF336"/>
  <c r="AF335"/>
  <c r="AF330"/>
  <c r="AF325"/>
  <c r="AF320"/>
  <c r="AF319"/>
  <c r="AF314"/>
  <c r="AF313"/>
  <c r="AF308"/>
  <c r="AF307"/>
  <c r="AF306"/>
  <c r="AF305"/>
  <c r="AF300"/>
  <c r="AF299"/>
  <c r="AF298"/>
  <c r="AF297"/>
  <c r="AF296"/>
  <c r="AF276"/>
  <c r="AF275"/>
  <c r="AF274"/>
  <c r="AF273"/>
  <c r="AF272"/>
  <c r="AF271"/>
  <c r="AF270"/>
  <c r="AF269"/>
  <c r="AF268"/>
  <c r="AF267"/>
  <c r="AF266"/>
  <c r="AF265"/>
  <c r="AF264"/>
  <c r="AF186"/>
  <c r="AF170"/>
  <c r="AF165"/>
  <c r="AF160"/>
  <c r="AF159"/>
  <c r="AF158"/>
  <c r="AF153"/>
  <c r="AF148"/>
  <c r="AF147"/>
  <c r="AF146"/>
  <c r="AF141"/>
  <c r="AF136"/>
  <c r="AD134"/>
  <c r="AF114"/>
  <c r="AF110"/>
  <c r="AF109"/>
  <c r="AF108"/>
  <c r="AF107"/>
  <c r="AF106"/>
  <c r="AF102"/>
  <c r="AF101"/>
  <c r="AF96"/>
  <c r="AF95"/>
  <c r="AF90"/>
  <c r="AF89"/>
  <c r="AF88"/>
  <c r="AF83"/>
  <c r="AF58"/>
  <c r="AF54"/>
  <c r="AF53"/>
  <c r="AF52"/>
  <c r="AF51"/>
  <c r="AF27"/>
  <c r="AD23"/>
  <c r="AD126"/>
  <c r="AF131" l="1"/>
  <c r="AD130"/>
  <c r="AF23"/>
  <c r="AD22"/>
  <c r="AD10"/>
  <c r="AD353"/>
  <c r="AD179"/>
  <c r="AD93"/>
  <c r="AF140"/>
  <c r="AD139"/>
  <c r="AF157"/>
  <c r="AD156"/>
  <c r="AF164"/>
  <c r="AD163"/>
  <c r="AF185"/>
  <c r="AD184"/>
  <c r="AF324"/>
  <c r="AD323"/>
  <c r="AF334"/>
  <c r="AD333"/>
  <c r="AD15"/>
  <c r="AD117"/>
  <c r="AD230"/>
  <c r="AD237"/>
  <c r="AD99"/>
  <c r="AF82"/>
  <c r="AD81"/>
  <c r="AF369"/>
  <c r="AD368"/>
  <c r="AD173"/>
  <c r="AD243"/>
  <c r="AD343"/>
  <c r="AF145"/>
  <c r="AD144"/>
  <c r="AF152"/>
  <c r="AD151"/>
  <c r="AF169"/>
  <c r="AD168"/>
  <c r="AF263"/>
  <c r="AD262"/>
  <c r="AF329"/>
  <c r="AD328"/>
  <c r="AF378"/>
  <c r="AD377"/>
  <c r="AF87"/>
  <c r="AD86"/>
  <c r="AF304"/>
  <c r="AD303"/>
  <c r="AF364"/>
  <c r="AD363"/>
  <c r="AF374"/>
  <c r="AD373"/>
  <c r="AD286"/>
  <c r="AF318"/>
  <c r="AD317"/>
  <c r="AF312"/>
  <c r="AD311"/>
  <c r="AF135"/>
  <c r="AF100"/>
  <c r="AF354"/>
  <c r="AF344"/>
  <c r="AF94"/>
  <c r="AD6"/>
  <c r="AD5" l="1"/>
  <c r="AF12"/>
  <c r="AF11"/>
  <c r="AF19"/>
  <c r="AF18"/>
  <c r="AF17"/>
  <c r="AF16"/>
  <c r="AF7"/>
  <c r="AF6"/>
  <c r="AF121" l="1"/>
  <c r="AF120"/>
  <c r="AF123"/>
  <c r="AF122"/>
  <c r="AF119"/>
  <c r="AF118"/>
  <c r="AF127" l="1"/>
  <c r="AF556"/>
  <c r="AF555"/>
  <c r="AF181"/>
  <c r="AF180"/>
  <c r="AF176"/>
  <c r="AF175"/>
  <c r="AF174"/>
  <c r="AF246"/>
  <c r="AF245"/>
  <c r="AF244"/>
  <c r="AF240"/>
  <c r="AF239"/>
  <c r="AF234"/>
  <c r="AF233"/>
  <c r="AF232"/>
  <c r="AF231"/>
  <c r="AF227"/>
  <c r="AF226"/>
  <c r="AF225"/>
  <c r="AF224"/>
  <c r="AF220"/>
  <c r="AF219"/>
  <c r="AF218"/>
  <c r="AF217"/>
  <c r="AF213"/>
  <c r="AF212"/>
  <c r="AF211"/>
  <c r="AF210"/>
  <c r="AF209"/>
  <c r="AF208"/>
  <c r="AF204"/>
  <c r="AF203"/>
  <c r="AF202"/>
  <c r="AF201"/>
  <c r="AF200"/>
  <c r="AF199"/>
  <c r="AF191"/>
  <c r="AF192"/>
  <c r="AF193"/>
  <c r="AF194"/>
  <c r="AF195"/>
  <c r="AF190"/>
  <c r="AF254"/>
  <c r="AF253"/>
  <c r="AF252"/>
  <c r="AF251" l="1"/>
  <c r="AF259"/>
  <c r="AF238"/>
  <c r="AF292" l="1"/>
  <c r="AF291"/>
  <c r="AF290"/>
  <c r="AF289"/>
  <c r="AF288"/>
  <c r="AF287"/>
  <c r="AF4" s="1"/>
</calcChain>
</file>

<file path=xl/sharedStrings.xml><?xml version="1.0" encoding="utf-8"?>
<sst xmlns="http://schemas.openxmlformats.org/spreadsheetml/2006/main" count="3150" uniqueCount="1425">
  <si>
    <t>opak</t>
  </si>
  <si>
    <t>Terracotta</t>
  </si>
  <si>
    <t>Ilość szt.</t>
  </si>
  <si>
    <t>047</t>
  </si>
  <si>
    <t>011</t>
  </si>
  <si>
    <t>014</t>
  </si>
  <si>
    <t>048</t>
  </si>
  <si>
    <t>042</t>
  </si>
  <si>
    <t>043</t>
  </si>
  <si>
    <t>044</t>
  </si>
  <si>
    <t>045</t>
  </si>
  <si>
    <t>005</t>
  </si>
  <si>
    <t>010</t>
  </si>
  <si>
    <t>2488</t>
  </si>
  <si>
    <t>0666</t>
  </si>
  <si>
    <t>0661</t>
  </si>
  <si>
    <t>0662</t>
  </si>
  <si>
    <t>0663</t>
  </si>
  <si>
    <t>0664</t>
  </si>
  <si>
    <t>0665</t>
  </si>
  <si>
    <t>2461</t>
  </si>
  <si>
    <t>0270</t>
  </si>
  <si>
    <t>0271</t>
  </si>
  <si>
    <t>0272</t>
  </si>
  <si>
    <t>0273</t>
  </si>
  <si>
    <t>0274</t>
  </si>
  <si>
    <t>0275</t>
  </si>
  <si>
    <t>0276</t>
  </si>
  <si>
    <t>Beżowy (cafe latte)</t>
  </si>
  <si>
    <t>001</t>
  </si>
  <si>
    <t>002</t>
  </si>
  <si>
    <t>003</t>
  </si>
  <si>
    <t>004</t>
  </si>
  <si>
    <t>006</t>
  </si>
  <si>
    <t>007</t>
  </si>
  <si>
    <t>008</t>
  </si>
  <si>
    <t>018</t>
  </si>
  <si>
    <t>050</t>
  </si>
  <si>
    <t>0730</t>
  </si>
  <si>
    <t>0731</t>
  </si>
  <si>
    <t>0732</t>
  </si>
  <si>
    <t>0733</t>
  </si>
  <si>
    <t>0734</t>
  </si>
  <si>
    <t>0735</t>
  </si>
  <si>
    <t>0736</t>
  </si>
  <si>
    <t>0740</t>
  </si>
  <si>
    <t>0741</t>
  </si>
  <si>
    <t>0742</t>
  </si>
  <si>
    <t>0743</t>
  </si>
  <si>
    <t>0744</t>
  </si>
  <si>
    <t>0745</t>
  </si>
  <si>
    <t>0746</t>
  </si>
  <si>
    <t>0950</t>
  </si>
  <si>
    <t>0951</t>
  </si>
  <si>
    <t>0952</t>
  </si>
  <si>
    <t>0953</t>
  </si>
  <si>
    <t>0954</t>
  </si>
  <si>
    <t>0955</t>
  </si>
  <si>
    <t>0956</t>
  </si>
  <si>
    <t>0981</t>
  </si>
  <si>
    <t>0982</t>
  </si>
  <si>
    <t>0984</t>
  </si>
  <si>
    <t>0985</t>
  </si>
  <si>
    <t>0986</t>
  </si>
  <si>
    <t>0987</t>
  </si>
  <si>
    <t>2421</t>
  </si>
  <si>
    <t>2422</t>
  </si>
  <si>
    <t>2423</t>
  </si>
  <si>
    <t>2430</t>
  </si>
  <si>
    <t>IBIZA 30</t>
  </si>
  <si>
    <t>2431</t>
  </si>
  <si>
    <t>IBIZA 35</t>
  </si>
  <si>
    <t>2432</t>
  </si>
  <si>
    <t>IBIZA 40</t>
  </si>
  <si>
    <t>T01</t>
  </si>
  <si>
    <t>T02</t>
  </si>
  <si>
    <t>T03</t>
  </si>
  <si>
    <t>T04</t>
  </si>
  <si>
    <t>T00</t>
  </si>
  <si>
    <t>T05</t>
  </si>
  <si>
    <t>015</t>
  </si>
  <si>
    <t>2450</t>
  </si>
  <si>
    <t>2451</t>
  </si>
  <si>
    <t>0667</t>
  </si>
  <si>
    <t>0300</t>
  </si>
  <si>
    <t>0307</t>
  </si>
  <si>
    <t>0660</t>
  </si>
  <si>
    <t>0300T</t>
  </si>
  <si>
    <t>0307T</t>
  </si>
  <si>
    <t>Terrakota</t>
  </si>
  <si>
    <t>046</t>
  </si>
  <si>
    <t>2395</t>
  </si>
  <si>
    <t>Malta 17</t>
  </si>
  <si>
    <t>2396</t>
  </si>
  <si>
    <t>Malta 19</t>
  </si>
  <si>
    <t>2397</t>
  </si>
  <si>
    <t>Malta 21</t>
  </si>
  <si>
    <t>2398</t>
  </si>
  <si>
    <t>Malta 24</t>
  </si>
  <si>
    <t>2399</t>
  </si>
  <si>
    <t>Malta 27</t>
  </si>
  <si>
    <t>2400</t>
  </si>
  <si>
    <t>2401</t>
  </si>
  <si>
    <t>2402</t>
  </si>
  <si>
    <t>2403</t>
  </si>
  <si>
    <t>2404</t>
  </si>
  <si>
    <t>2406</t>
  </si>
  <si>
    <t>0600</t>
  </si>
  <si>
    <t>0669</t>
  </si>
  <si>
    <t>2477</t>
  </si>
  <si>
    <t>2478</t>
  </si>
  <si>
    <t>Brąz</t>
  </si>
  <si>
    <t>013</t>
  </si>
  <si>
    <t>012</t>
  </si>
  <si>
    <t>0898</t>
  </si>
  <si>
    <t>0899</t>
  </si>
  <si>
    <t>0900</t>
  </si>
  <si>
    <t>0901</t>
  </si>
  <si>
    <t>0902</t>
  </si>
  <si>
    <t>0903</t>
  </si>
  <si>
    <t>0904</t>
  </si>
  <si>
    <t>0905</t>
  </si>
  <si>
    <t>0906</t>
  </si>
  <si>
    <t>0918</t>
  </si>
  <si>
    <t>0919</t>
  </si>
  <si>
    <t>0920</t>
  </si>
  <si>
    <t>0921</t>
  </si>
  <si>
    <t>0922</t>
  </si>
  <si>
    <t>0923</t>
  </si>
  <si>
    <t>0924</t>
  </si>
  <si>
    <t>0925</t>
  </si>
  <si>
    <t>0926</t>
  </si>
  <si>
    <t>0909</t>
  </si>
  <si>
    <t>0910</t>
  </si>
  <si>
    <t>0911</t>
  </si>
  <si>
    <t>0912</t>
  </si>
  <si>
    <t>1040</t>
  </si>
  <si>
    <t>1041</t>
  </si>
  <si>
    <t>1043</t>
  </si>
  <si>
    <t>1044</t>
  </si>
  <si>
    <t>0161</t>
  </si>
  <si>
    <t>0162</t>
  </si>
  <si>
    <t>0163</t>
  </si>
  <si>
    <t>0164</t>
  </si>
  <si>
    <t>0165</t>
  </si>
  <si>
    <t>0166</t>
  </si>
  <si>
    <t>0167</t>
  </si>
  <si>
    <t>0168</t>
  </si>
  <si>
    <t>0169</t>
  </si>
  <si>
    <t>0170</t>
  </si>
  <si>
    <t>0171</t>
  </si>
  <si>
    <t>0172</t>
  </si>
  <si>
    <t>0173</t>
  </si>
  <si>
    <t>0285</t>
  </si>
  <si>
    <t>0286</t>
  </si>
  <si>
    <t>0287</t>
  </si>
  <si>
    <t>0288</t>
  </si>
  <si>
    <t>0289</t>
  </si>
  <si>
    <t>0290</t>
  </si>
  <si>
    <t>0291</t>
  </si>
  <si>
    <t>0292</t>
  </si>
  <si>
    <t>0293</t>
  </si>
  <si>
    <t>0294</t>
  </si>
  <si>
    <t>0295</t>
  </si>
  <si>
    <t>0296</t>
  </si>
  <si>
    <t>0297</t>
  </si>
  <si>
    <t>0140</t>
  </si>
  <si>
    <t>0141</t>
  </si>
  <si>
    <t>0142</t>
  </si>
  <si>
    <t>0143</t>
  </si>
  <si>
    <t>0144</t>
  </si>
  <si>
    <t>0240</t>
  </si>
  <si>
    <t>0241</t>
  </si>
  <si>
    <t>1320</t>
  </si>
  <si>
    <t>1330</t>
  </si>
  <si>
    <t>1340</t>
  </si>
  <si>
    <t>1370</t>
  </si>
  <si>
    <t>1380</t>
  </si>
  <si>
    <t>1384</t>
  </si>
  <si>
    <t>1388</t>
  </si>
  <si>
    <t>0510</t>
  </si>
  <si>
    <t>0511</t>
  </si>
  <si>
    <t>0512</t>
  </si>
  <si>
    <t>0513</t>
  </si>
  <si>
    <t>0501</t>
  </si>
  <si>
    <t>0502</t>
  </si>
  <si>
    <t>0503</t>
  </si>
  <si>
    <t>0504</t>
  </si>
  <si>
    <t>Caffe' latte</t>
  </si>
  <si>
    <t xml:space="preserve">Terakota </t>
  </si>
  <si>
    <t>023</t>
  </si>
  <si>
    <t>026</t>
  </si>
  <si>
    <t>10</t>
  </si>
  <si>
    <t>1014</t>
  </si>
  <si>
    <t>1015</t>
  </si>
  <si>
    <t>1016</t>
  </si>
  <si>
    <t>0060</t>
  </si>
  <si>
    <t>0061</t>
  </si>
  <si>
    <t>0062</t>
  </si>
  <si>
    <t>0063</t>
  </si>
  <si>
    <t>0075</t>
  </si>
  <si>
    <t>0076</t>
  </si>
  <si>
    <t>0077</t>
  </si>
  <si>
    <t>0082</t>
  </si>
  <si>
    <t>0083</t>
  </si>
  <si>
    <t>0084</t>
  </si>
  <si>
    <t>0085</t>
  </si>
  <si>
    <t>0072</t>
  </si>
  <si>
    <t>0073</t>
  </si>
  <si>
    <t>0074</t>
  </si>
  <si>
    <t>0089</t>
  </si>
  <si>
    <t>1005</t>
  </si>
  <si>
    <t>1006</t>
  </si>
  <si>
    <t>1007</t>
  </si>
  <si>
    <t>1008</t>
  </si>
  <si>
    <t>1009</t>
  </si>
  <si>
    <t>1010</t>
  </si>
  <si>
    <t>0750</t>
  </si>
  <si>
    <t>0751</t>
  </si>
  <si>
    <t>0752</t>
  </si>
  <si>
    <t>1000</t>
  </si>
  <si>
    <t>1001</t>
  </si>
  <si>
    <t>1002</t>
  </si>
  <si>
    <t>1003</t>
  </si>
  <si>
    <t>1004</t>
  </si>
  <si>
    <t>0407</t>
  </si>
  <si>
    <t>0408</t>
  </si>
  <si>
    <t>0409</t>
  </si>
  <si>
    <t>0410</t>
  </si>
  <si>
    <t>0411</t>
  </si>
  <si>
    <t>0412</t>
  </si>
  <si>
    <t>0413</t>
  </si>
  <si>
    <t>0130</t>
  </si>
  <si>
    <t>017</t>
  </si>
  <si>
    <t>1600</t>
  </si>
  <si>
    <t>1610</t>
  </si>
  <si>
    <t>1620</t>
  </si>
  <si>
    <t>1630</t>
  </si>
  <si>
    <t>1640</t>
  </si>
  <si>
    <t>1650</t>
  </si>
  <si>
    <t>1680</t>
  </si>
  <si>
    <t>1681</t>
  </si>
  <si>
    <t>1682</t>
  </si>
  <si>
    <t>1683</t>
  </si>
  <si>
    <t>1684</t>
  </si>
  <si>
    <t>1685</t>
  </si>
  <si>
    <t>0380</t>
  </si>
  <si>
    <t>0385</t>
  </si>
  <si>
    <t>0390</t>
  </si>
  <si>
    <t>0395</t>
  </si>
  <si>
    <t>0400</t>
  </si>
  <si>
    <t>0190</t>
  </si>
  <si>
    <t>0191</t>
  </si>
  <si>
    <t>0180</t>
  </si>
  <si>
    <t>0181</t>
  </si>
  <si>
    <t>024</t>
  </si>
  <si>
    <t>0945</t>
  </si>
  <si>
    <t>0551</t>
  </si>
  <si>
    <t>Kolory metaliczne</t>
  </si>
  <si>
    <t>022</t>
  </si>
  <si>
    <t>025</t>
  </si>
  <si>
    <t>1060</t>
  </si>
  <si>
    <t>1061</t>
  </si>
  <si>
    <t>1062</t>
  </si>
  <si>
    <t>1063</t>
  </si>
  <si>
    <t>1070</t>
  </si>
  <si>
    <t>1071</t>
  </si>
  <si>
    <t>0320</t>
  </si>
  <si>
    <t>0321</t>
  </si>
  <si>
    <t>0370</t>
  </si>
  <si>
    <t>0372</t>
  </si>
  <si>
    <t>0252</t>
  </si>
  <si>
    <t>0253</t>
  </si>
  <si>
    <t>0254</t>
  </si>
  <si>
    <t>0255</t>
  </si>
  <si>
    <t>0256</t>
  </si>
  <si>
    <t>0257</t>
  </si>
  <si>
    <t>0258</t>
  </si>
  <si>
    <t>0259</t>
  </si>
  <si>
    <t>0260</t>
  </si>
  <si>
    <t>0264</t>
  </si>
  <si>
    <t>0261</t>
  </si>
  <si>
    <t>0262</t>
  </si>
  <si>
    <t>0263</t>
  </si>
  <si>
    <t>1025</t>
  </si>
  <si>
    <t>1026</t>
  </si>
  <si>
    <t>1027</t>
  </si>
  <si>
    <t>1028</t>
  </si>
  <si>
    <t>1019</t>
  </si>
  <si>
    <t>1020</t>
  </si>
  <si>
    <t>1021</t>
  </si>
  <si>
    <t>1022</t>
  </si>
  <si>
    <t>1023</t>
  </si>
  <si>
    <t>1024</t>
  </si>
  <si>
    <t>1030</t>
  </si>
  <si>
    <t>0988</t>
  </si>
  <si>
    <t>0989</t>
  </si>
  <si>
    <t>0990</t>
  </si>
  <si>
    <t>0991</t>
  </si>
  <si>
    <t>0992</t>
  </si>
  <si>
    <t>0993</t>
  </si>
  <si>
    <t>0994</t>
  </si>
  <si>
    <t>0995</t>
  </si>
  <si>
    <t>0700</t>
  </si>
  <si>
    <t>0559</t>
  </si>
  <si>
    <t>0560</t>
  </si>
  <si>
    <t>0561</t>
  </si>
  <si>
    <t>1250</t>
  </si>
  <si>
    <t>1255</t>
  </si>
  <si>
    <t>1260</t>
  </si>
  <si>
    <t>1265</t>
  </si>
  <si>
    <t>0630</t>
  </si>
  <si>
    <t>1m2</t>
  </si>
  <si>
    <t>0520</t>
  </si>
  <si>
    <t>030</t>
  </si>
  <si>
    <t>031</t>
  </si>
  <si>
    <t>032</t>
  </si>
  <si>
    <t>1450</t>
  </si>
  <si>
    <t>1415</t>
  </si>
  <si>
    <t>1416</t>
  </si>
  <si>
    <t>051</t>
  </si>
  <si>
    <t>Taupe</t>
  </si>
  <si>
    <t>052</t>
  </si>
  <si>
    <t>053</t>
  </si>
  <si>
    <t>2495</t>
  </si>
  <si>
    <t>T06</t>
  </si>
  <si>
    <t>T08</t>
  </si>
  <si>
    <t>2501</t>
  </si>
  <si>
    <t>2500</t>
  </si>
  <si>
    <t>2502</t>
  </si>
  <si>
    <t>2503</t>
  </si>
  <si>
    <t>2504</t>
  </si>
  <si>
    <t>2489</t>
  </si>
  <si>
    <t>2720</t>
  </si>
  <si>
    <t>2721</t>
  </si>
  <si>
    <t>2722</t>
  </si>
  <si>
    <t>2723</t>
  </si>
  <si>
    <t>2724</t>
  </si>
  <si>
    <t>055</t>
  </si>
  <si>
    <t>2726</t>
  </si>
  <si>
    <t>2727</t>
  </si>
  <si>
    <t>2729</t>
  </si>
  <si>
    <t>057</t>
  </si>
  <si>
    <t>056</t>
  </si>
  <si>
    <t>Marsala</t>
  </si>
  <si>
    <t>Melon</t>
  </si>
  <si>
    <t>2730</t>
  </si>
  <si>
    <t>2731</t>
  </si>
  <si>
    <t>2732</t>
  </si>
  <si>
    <t>2733</t>
  </si>
  <si>
    <t>2735</t>
  </si>
  <si>
    <t>2470</t>
  </si>
  <si>
    <t>2472</t>
  </si>
  <si>
    <t>058</t>
  </si>
  <si>
    <t>2736</t>
  </si>
  <si>
    <t>2737</t>
  </si>
  <si>
    <t>T10</t>
  </si>
  <si>
    <t>0983</t>
  </si>
  <si>
    <t>059</t>
  </si>
  <si>
    <t>2485</t>
  </si>
  <si>
    <t>2486</t>
  </si>
  <si>
    <t>2790</t>
  </si>
  <si>
    <t>0362</t>
  </si>
  <si>
    <t>2738</t>
  </si>
  <si>
    <t>2739</t>
  </si>
  <si>
    <t>3330</t>
  </si>
  <si>
    <t>3340</t>
  </si>
  <si>
    <t>3350</t>
  </si>
  <si>
    <t>011+059</t>
  </si>
  <si>
    <t>3200</t>
  </si>
  <si>
    <t>Cafe latte</t>
  </si>
  <si>
    <t>3100</t>
  </si>
  <si>
    <t>3110</t>
  </si>
  <si>
    <t>3000</t>
  </si>
  <si>
    <t>3010</t>
  </si>
  <si>
    <t>3020</t>
  </si>
  <si>
    <t>3030</t>
  </si>
  <si>
    <t>3050</t>
  </si>
  <si>
    <t>3060</t>
  </si>
  <si>
    <t>3070</t>
  </si>
  <si>
    <t>3080</t>
  </si>
  <si>
    <t>Makata Slim 30</t>
  </si>
  <si>
    <t>Makata Slim 40</t>
  </si>
  <si>
    <t>Makata 30</t>
  </si>
  <si>
    <t>Makata 40</t>
  </si>
  <si>
    <t>0980</t>
  </si>
  <si>
    <t>Cena</t>
  </si>
  <si>
    <t>Wartośc</t>
  </si>
  <si>
    <t>0308PS</t>
  </si>
  <si>
    <t>0309PS</t>
  </si>
  <si>
    <t>0360</t>
  </si>
  <si>
    <t>0361</t>
  </si>
  <si>
    <t>MIX</t>
  </si>
  <si>
    <t>T09</t>
  </si>
  <si>
    <t>3040</t>
  </si>
  <si>
    <t>3090</t>
  </si>
  <si>
    <t>2734</t>
  </si>
  <si>
    <t>3041</t>
  </si>
  <si>
    <t>3042</t>
  </si>
  <si>
    <t>3091</t>
  </si>
  <si>
    <t>3092</t>
  </si>
  <si>
    <t>2797</t>
  </si>
  <si>
    <t>2798</t>
  </si>
  <si>
    <t>2799</t>
  </si>
  <si>
    <t>068</t>
  </si>
  <si>
    <t>Rattana 30</t>
  </si>
  <si>
    <t>Rattana 40</t>
  </si>
  <si>
    <t>Rattana Slim  30</t>
  </si>
  <si>
    <t>Rattana  Slim 40</t>
  </si>
  <si>
    <t>Sahara Dunes 30</t>
  </si>
  <si>
    <t>Sahara Dunes 40</t>
  </si>
  <si>
    <t>Sahara Dunes Slim 30</t>
  </si>
  <si>
    <t>Sahara Dunes Slim 40</t>
  </si>
  <si>
    <t>3920</t>
  </si>
  <si>
    <t>3940</t>
  </si>
  <si>
    <t>3950</t>
  </si>
  <si>
    <t>3970</t>
  </si>
  <si>
    <t>065</t>
  </si>
  <si>
    <t>063</t>
  </si>
  <si>
    <t>064</t>
  </si>
  <si>
    <t>066</t>
  </si>
  <si>
    <t>067</t>
  </si>
  <si>
    <t>4100</t>
  </si>
  <si>
    <t>4110</t>
  </si>
  <si>
    <t>4120</t>
  </si>
  <si>
    <t>4130</t>
  </si>
  <si>
    <t>4140</t>
  </si>
  <si>
    <t>4150</t>
  </si>
  <si>
    <t>4160</t>
  </si>
  <si>
    <t>Ibiza soft mat 12</t>
  </si>
  <si>
    <t>Ibiza soft mat 14</t>
  </si>
  <si>
    <t>Ibiza soft mat 16</t>
  </si>
  <si>
    <t>Ibiza soft mat 18</t>
  </si>
  <si>
    <t>Ibiza soft mat 20</t>
  </si>
  <si>
    <t>Ibiza soft mat 22</t>
  </si>
  <si>
    <t>Ibiza soft mat 25</t>
  </si>
  <si>
    <t>3710</t>
  </si>
  <si>
    <t>3720</t>
  </si>
  <si>
    <t>3730</t>
  </si>
  <si>
    <t>3740</t>
  </si>
  <si>
    <t>3750</t>
  </si>
  <si>
    <t>3760</t>
  </si>
  <si>
    <t>3770</t>
  </si>
  <si>
    <t>040</t>
  </si>
  <si>
    <t>3780</t>
  </si>
  <si>
    <t>Brownie</t>
  </si>
  <si>
    <t>3600</t>
  </si>
  <si>
    <t>3610</t>
  </si>
  <si>
    <t>3620</t>
  </si>
  <si>
    <t>3630</t>
  </si>
  <si>
    <t>3640</t>
  </si>
  <si>
    <t>3650</t>
  </si>
  <si>
    <t>Sahara Dunes 35</t>
  </si>
  <si>
    <t>Sahara Dunes Slim 35</t>
  </si>
  <si>
    <t>Bawarka do wyczerpania</t>
  </si>
  <si>
    <t>0999M</t>
  </si>
  <si>
    <t>0760M</t>
  </si>
  <si>
    <t xml:space="preserve">Terrakota </t>
  </si>
  <si>
    <t>2482</t>
  </si>
  <si>
    <t>2483</t>
  </si>
  <si>
    <t>2801</t>
  </si>
  <si>
    <t>2803</t>
  </si>
  <si>
    <t>3130</t>
  </si>
  <si>
    <t>3120</t>
  </si>
  <si>
    <t>3930</t>
  </si>
  <si>
    <t>3960</t>
  </si>
  <si>
    <t>070</t>
  </si>
  <si>
    <t>4400</t>
  </si>
  <si>
    <t>Sahara duo 14</t>
  </si>
  <si>
    <t>4410</t>
  </si>
  <si>
    <t>4420</t>
  </si>
  <si>
    <t>Sahara duo 23</t>
  </si>
  <si>
    <t>4430</t>
  </si>
  <si>
    <t>Sahara duo 28</t>
  </si>
  <si>
    <t>4440</t>
  </si>
  <si>
    <t>3180</t>
  </si>
  <si>
    <t>3190</t>
  </si>
  <si>
    <t>072</t>
  </si>
  <si>
    <t>4240</t>
  </si>
  <si>
    <t>4250</t>
  </si>
  <si>
    <t>4260</t>
  </si>
  <si>
    <t>4270</t>
  </si>
  <si>
    <t>4280</t>
  </si>
  <si>
    <t>4190</t>
  </si>
  <si>
    <t>Satina 13</t>
  </si>
  <si>
    <t>4200</t>
  </si>
  <si>
    <t>Satina 15</t>
  </si>
  <si>
    <t>4210</t>
  </si>
  <si>
    <t>Satina 17</t>
  </si>
  <si>
    <t>4220</t>
  </si>
  <si>
    <t>Satina 20</t>
  </si>
  <si>
    <t>4230</t>
  </si>
  <si>
    <t>Satina 25</t>
  </si>
  <si>
    <t>Satina Duo 13</t>
  </si>
  <si>
    <t>Satina  Duo 15</t>
  </si>
  <si>
    <t>Satina Duo 17</t>
  </si>
  <si>
    <t>3792</t>
  </si>
  <si>
    <t>3795</t>
  </si>
  <si>
    <t>3796</t>
  </si>
  <si>
    <t>3797</t>
  </si>
  <si>
    <t>3790</t>
  </si>
  <si>
    <t>02</t>
  </si>
  <si>
    <t>03</t>
  </si>
  <si>
    <t>0701</t>
  </si>
  <si>
    <t>0480</t>
  </si>
  <si>
    <t>4300</t>
  </si>
  <si>
    <t>4310</t>
  </si>
  <si>
    <t>4320</t>
  </si>
  <si>
    <t>014+066 P</t>
  </si>
  <si>
    <t>040+014 P</t>
  </si>
  <si>
    <t>072+040 P</t>
  </si>
  <si>
    <t>0670-LAN</t>
  </si>
  <si>
    <t>0670-TRZ</t>
  </si>
  <si>
    <t>042+014</t>
  </si>
  <si>
    <t>2802</t>
  </si>
  <si>
    <t>011+014 P</t>
  </si>
  <si>
    <t>011+040 W</t>
  </si>
  <si>
    <t>011+059 W</t>
  </si>
  <si>
    <t>011+067 W</t>
  </si>
  <si>
    <t>014+040 W</t>
  </si>
  <si>
    <t>051+011 W</t>
  </si>
  <si>
    <t>059+011 W</t>
  </si>
  <si>
    <t>Sahara duo 18</t>
  </si>
  <si>
    <t>0702</t>
  </si>
  <si>
    <t>0670</t>
  </si>
  <si>
    <t>4450</t>
  </si>
  <si>
    <t>4460</t>
  </si>
  <si>
    <t>Kora 30</t>
  </si>
  <si>
    <t>Kora 40</t>
  </si>
  <si>
    <t>Kora Slim 30</t>
  </si>
  <si>
    <t>Kora Slim 40</t>
  </si>
  <si>
    <t>4630</t>
  </si>
  <si>
    <t>4640</t>
  </si>
  <si>
    <t>4650</t>
  </si>
  <si>
    <t>076</t>
  </si>
  <si>
    <t>077</t>
  </si>
  <si>
    <t>Lina 30</t>
  </si>
  <si>
    <t>Lina 40</t>
  </si>
  <si>
    <t>Lina 35</t>
  </si>
  <si>
    <t>075</t>
  </si>
  <si>
    <t>4540</t>
  </si>
  <si>
    <t>4560</t>
  </si>
  <si>
    <t>4570</t>
  </si>
  <si>
    <t>4550</t>
  </si>
  <si>
    <t>4380</t>
  </si>
  <si>
    <t>4381</t>
  </si>
  <si>
    <t>4382</t>
  </si>
  <si>
    <t>4383</t>
  </si>
  <si>
    <t>4384</t>
  </si>
  <si>
    <t>078</t>
  </si>
  <si>
    <t>4170</t>
  </si>
  <si>
    <t>4171</t>
  </si>
  <si>
    <t>4172</t>
  </si>
  <si>
    <t>4173</t>
  </si>
  <si>
    <t>4174</t>
  </si>
  <si>
    <t>4175</t>
  </si>
  <si>
    <t>4176</t>
  </si>
  <si>
    <t>080</t>
  </si>
  <si>
    <t>081</t>
  </si>
  <si>
    <t>4600</t>
  </si>
  <si>
    <t>4610</t>
  </si>
  <si>
    <t>4620</t>
  </si>
  <si>
    <t>4660</t>
  </si>
  <si>
    <t>082</t>
  </si>
  <si>
    <t>083</t>
  </si>
  <si>
    <t>3185</t>
  </si>
  <si>
    <t>3193</t>
  </si>
  <si>
    <t>079</t>
  </si>
  <si>
    <t>ZAMAWIAJĄCY/PURCHASER</t>
  </si>
  <si>
    <t>Lista zamówień/ Order list</t>
  </si>
  <si>
    <t>Asortyment/Assortment</t>
  </si>
  <si>
    <t>opak/      packing</t>
  </si>
  <si>
    <t xml:space="preserve">                                        Asortyment/Assortment</t>
  </si>
  <si>
    <t>Biały/                 White</t>
  </si>
  <si>
    <t>Biały/              White</t>
  </si>
  <si>
    <t>Biały/              White end of line stock</t>
  </si>
  <si>
    <t>Antracyt/           Anthracite</t>
  </si>
  <si>
    <t>Juta/               soft Jute</t>
  </si>
  <si>
    <t>Popielaty/            Ashen</t>
  </si>
  <si>
    <t>Jasnoszary/       Light grey</t>
  </si>
  <si>
    <t>Ciemny brąz/        Dark brown</t>
  </si>
  <si>
    <t>Beton/              Concrete</t>
  </si>
  <si>
    <t>Platyna/              Platinum</t>
  </si>
  <si>
    <t>Czarny/              Black</t>
  </si>
  <si>
    <t xml:space="preserve">Czarny/              Black </t>
  </si>
  <si>
    <t>Pistacjowy/         Pistachio</t>
  </si>
  <si>
    <t>Pistacjowy/       Pistachio</t>
  </si>
  <si>
    <t>Ciemna Zieleń/      Dark green</t>
  </si>
  <si>
    <t>Srebrny/            Silver</t>
  </si>
  <si>
    <t>Leśny mech/        Moss green</t>
  </si>
  <si>
    <t>Biały+platyna wkład/ white + platinum insert</t>
  </si>
  <si>
    <t>Biały+beton wkład/ White + concrete insert</t>
  </si>
  <si>
    <t>Biały+pudrowa  mięta wkład /White +dusty miny insert</t>
  </si>
  <si>
    <t>Antracyt+platyna wkład/Anthracite + platinum insert</t>
  </si>
  <si>
    <t>Szaro-beżowy +biały wkład/Taupe + white insert</t>
  </si>
  <si>
    <t>Beton +biały wkład/Concrete + white insert</t>
  </si>
  <si>
    <t>Sahara petit  kwadrat z podstawką 11/                  Sahara Petit square with saucer 11</t>
  </si>
  <si>
    <t>Sahara petit  kwadrat z podstawką 13/                  Sahara Petit square with saucer 13</t>
  </si>
  <si>
    <t>Sahara petit  kwadrat z podstawką 15/                  Sahara Petit square with saucer 15</t>
  </si>
  <si>
    <t>Sahara petit  kwadrat z podstawką 17/                  Sahara Petit square with saucer 17</t>
  </si>
  <si>
    <t>Sahara petit  kwadrat z podstawką 19/                  Sahara Petit square with saucer 19</t>
  </si>
  <si>
    <t>Sahara petit  kwadrat z podstawką 23/                  Sahara Petit square with saucer 23</t>
  </si>
  <si>
    <t>Kremowy/           Ceam</t>
  </si>
  <si>
    <t>Kamień/            Stone</t>
  </si>
  <si>
    <t>Sahara petit z podstawką 11/                              Sahara petit with saucer 11</t>
  </si>
  <si>
    <t>Sahara petit z podstawką 13/                              Sahara petit with saucer 13</t>
  </si>
  <si>
    <t>Sahara petit z podstawką 15/                              Sahara petit with saucer 15</t>
  </si>
  <si>
    <t>Sahara petit z podstawką 17/                              Sahara petit with saucer 17</t>
  </si>
  <si>
    <t>Sahara petit z podstawką 19/                              Sahara petit with saucer 19</t>
  </si>
  <si>
    <t>Sahara petit z podstawką 23/                              Sahara petit with saucer 23</t>
  </si>
  <si>
    <t>Sahara petit z podstawką 27/                              Sahara petit with saucer 27</t>
  </si>
  <si>
    <t>Sahara petit osłonka 11/                                     Sahara petit round 11</t>
  </si>
  <si>
    <t>Sahara petit osłonka 13/                                     Sahara petit round 13</t>
  </si>
  <si>
    <t>Sahara petit osłonka 15/                                     Sahara petit round 15</t>
  </si>
  <si>
    <t>Sahara petit osłonka 17/                                     Sahara petit round 17</t>
  </si>
  <si>
    <t>Sahara petit osłonka 19/                                     Sahara petit round 19</t>
  </si>
  <si>
    <t>Sahara petit osłonka 23/                                     Sahara petit round 23</t>
  </si>
  <si>
    <t>Sahara petit osłonka 27/                                     Sahara petit round 27</t>
  </si>
  <si>
    <t>Biały/                  White</t>
  </si>
  <si>
    <t>Skrzynka Sahara petit  27 /                                             Sahara petit box 27</t>
  </si>
  <si>
    <t>Naturalne drewno/                  Natural wood</t>
  </si>
  <si>
    <t>Malachit/ Malachite green</t>
  </si>
  <si>
    <t>Cielisty/             Nude</t>
  </si>
  <si>
    <t>Pudrowa Mieta/         Dusty mint</t>
  </si>
  <si>
    <t>Granat/             Dark blue</t>
  </si>
  <si>
    <t>Satina z podstawką 13/                                             Satina with saucer 13</t>
  </si>
  <si>
    <t>Satina z podstawką 15/                                             Satina with saucer 15</t>
  </si>
  <si>
    <t>Satina z podstawką 17/                                             Satina with saucer 17</t>
  </si>
  <si>
    <t>Satina z podstawką 20/                                             Satina with saucer 20</t>
  </si>
  <si>
    <t>Satina z podstawką 25/                                             Satina with saucer 25</t>
  </si>
  <si>
    <t>Biały+antracyt podstawka/White + anthracite saucer</t>
  </si>
  <si>
    <t>Antracyt+ cielisty  podstawka/Anthracite + nude saucer</t>
  </si>
  <si>
    <t>Platyna +antracyt podstawka/Platinum + anthracite saucer</t>
  </si>
  <si>
    <t>Granat +platyna podstawka/Darl blue + platinum saucer</t>
  </si>
  <si>
    <t>Ciemny beton/           Dark concrete</t>
  </si>
  <si>
    <t>Jasny beton/             Light concrete</t>
  </si>
  <si>
    <t>Czarny beton/            Black concrete</t>
  </si>
  <si>
    <t>Czerwony beton/             Red concrete</t>
  </si>
  <si>
    <t>Cegła/             Brick</t>
  </si>
  <si>
    <t>Morski/          Deep sea</t>
  </si>
  <si>
    <t>Cielisty/          Nude</t>
  </si>
  <si>
    <t>Pudrowa Mieta/      Dusty Mint</t>
  </si>
  <si>
    <t>Jagodowy/         Blueberry sorbet</t>
  </si>
  <si>
    <t>Lawendowy/         Lavender</t>
  </si>
  <si>
    <t>Zielony/             Green</t>
  </si>
  <si>
    <t>Cielisty/               Nude</t>
  </si>
  <si>
    <t>Pudrowa Mięta/          Dusty mint</t>
  </si>
  <si>
    <t>Bezbarwny/        Colourless</t>
  </si>
  <si>
    <t>Limonka/            Lime</t>
  </si>
  <si>
    <t>Jasny róż/           Light pink</t>
  </si>
  <si>
    <t>Jasny róż/            Light pink</t>
  </si>
  <si>
    <t>Biały + Beton/White + Concerete</t>
  </si>
  <si>
    <t>Kremowy/         Cream</t>
  </si>
  <si>
    <t>Pomarańczowy/Orange</t>
  </si>
  <si>
    <t>Czerwony metalik/            Red metalic</t>
  </si>
  <si>
    <t>Zielony jasny/         Light grey</t>
  </si>
  <si>
    <t>Żółty pastelowy/      pastel yellow</t>
  </si>
  <si>
    <t>Jagoda/                Blueberry sorbet</t>
  </si>
  <si>
    <t>Fioletowy/               violet</t>
  </si>
  <si>
    <t>Jagodowy/        Blueberry sorbet</t>
  </si>
  <si>
    <t>Bezbarwny/        Clourless</t>
  </si>
  <si>
    <t>żółty/Yellow</t>
  </si>
  <si>
    <t>Zielony/        Green</t>
  </si>
  <si>
    <t>Herbaciany/Tea</t>
  </si>
  <si>
    <t>Bezbarwny/       Colourless</t>
  </si>
  <si>
    <t>Zielony/              Green</t>
  </si>
  <si>
    <t>Herbaciany/      Tea</t>
  </si>
  <si>
    <t>Jagodowy/           Blueberry</t>
  </si>
  <si>
    <t>Kremowy/          Cream</t>
  </si>
  <si>
    <t>Różowy/            Pink</t>
  </si>
  <si>
    <t>Zielony/       Green</t>
  </si>
  <si>
    <t>Różowy/          Pink</t>
  </si>
  <si>
    <t xml:space="preserve"> </t>
  </si>
  <si>
    <t xml:space="preserve">Brąz/                  Brown </t>
  </si>
  <si>
    <t>Brąz/                Brown</t>
  </si>
  <si>
    <t>Zielony oliwkowy/              Olive green</t>
  </si>
  <si>
    <t>Grafit/                Graphite</t>
  </si>
  <si>
    <t>Czarny/            Black</t>
  </si>
  <si>
    <t>Platyna/           Platinum</t>
  </si>
  <si>
    <t>Pudrowa Mięta/              Dusty Mint</t>
  </si>
  <si>
    <t>Zieleń trawiasta/         Grass green</t>
  </si>
  <si>
    <t>Brąz/              Brown</t>
  </si>
  <si>
    <t>Zielony oliwkowy/             Olive green</t>
  </si>
  <si>
    <t>Złoty/             Gold</t>
  </si>
  <si>
    <t>Grafit/          Graphite</t>
  </si>
  <si>
    <t>Brąz do wyczerpania/Brown end of stock line</t>
  </si>
  <si>
    <t>Miedziany/                Coppery</t>
  </si>
  <si>
    <t>Zielony/      Green</t>
  </si>
  <si>
    <t>Fioletowy/       Violet</t>
  </si>
  <si>
    <t>Różowy/         Pink</t>
  </si>
  <si>
    <t>Żółty słoneczny/       Sunny yellow</t>
  </si>
  <si>
    <t>Pudrowa mięta/     Dusty mint</t>
  </si>
  <si>
    <t>Platyna/       Platinum</t>
  </si>
  <si>
    <t>Pistacja+ antracyt/Pistachio + anthracite</t>
  </si>
  <si>
    <t>Brąz/           Brown</t>
  </si>
  <si>
    <t>Zieleń trawiasta/    Grass green</t>
  </si>
  <si>
    <t>Grafit/         Graphite</t>
  </si>
  <si>
    <t>Szary/               Grey</t>
  </si>
  <si>
    <t>dołownik  mix color/ Hole maker</t>
  </si>
  <si>
    <t>siewnik mix color/ Seeder</t>
  </si>
  <si>
    <t>GALA narożnik/ GALA corner</t>
  </si>
  <si>
    <t>podpórka do storczyka 39 cm/ Orchid support 39</t>
  </si>
  <si>
    <t>Wkład kwadratowy do rozmiaru 30 /                   square insert for size 30</t>
  </si>
  <si>
    <t>Wkład kwadratowy do rozmiaru 40 /                   square insert for size 40</t>
  </si>
  <si>
    <t>Wkład kwadratowy do rozmiaru 35 /                   square insert for size 35</t>
  </si>
  <si>
    <t>Skrzynka Sahara Duo/  Sahara Duo box</t>
  </si>
  <si>
    <t>Muna kwadratowa 30 2 kolory/                            Muna square 30 2 colours</t>
  </si>
  <si>
    <t>Muna kwadratowa 40 2 kolory/                            Muna square 40 2 colours</t>
  </si>
  <si>
    <t>wieszak do don.wiszących duży/ plastic hanger large</t>
  </si>
  <si>
    <t>Podstawka z kompozytu na kółkach okrągła/ Round composite saucer on wheels</t>
  </si>
  <si>
    <t>Podstawka z kompozytu na kółkach kwadratowa/ Square composite saucer on wheels</t>
  </si>
  <si>
    <t>DONICA BALUSTRADOWA FALA  30 WAVE/ Wave railing pot 30</t>
  </si>
  <si>
    <t>DONICA BALUSTRADOWA FALA 60 WAVE/ Wave railing pot 60</t>
  </si>
  <si>
    <t xml:space="preserve">gazon Euro Mat/ Urn Euro mat </t>
  </si>
  <si>
    <t>gazon Gracja 1 / Urn Grace 1</t>
  </si>
  <si>
    <t>gazon Gracja 2 / Urn Grace 2</t>
  </si>
  <si>
    <t>gazon Gracja 3 / Urn Grace 3</t>
  </si>
  <si>
    <t>gazon Gracja 4 / Urn Grace 4</t>
  </si>
  <si>
    <t>gazon Gracja 5/ Urn Grace 5</t>
  </si>
  <si>
    <t>gazon Gracja 6 / Urn Grace 6</t>
  </si>
  <si>
    <t>gazon gladki I / Urn Simple l</t>
  </si>
  <si>
    <t>gazon gladki II / Urn Simple ll</t>
  </si>
  <si>
    <t>gazon gladki III / Urn Simple lll</t>
  </si>
  <si>
    <t>gazon Milano 3 / Urn Milano 3</t>
  </si>
  <si>
    <t>gazon Milano 4 / Urn Milano 4</t>
  </si>
  <si>
    <t>gazon Milano 5 / Urn Milano 5</t>
  </si>
  <si>
    <t>gazon Milano 6 / Urn Milano 6</t>
  </si>
  <si>
    <t>gazon Roma 4 / Urn Roma 4</t>
  </si>
  <si>
    <t>gazon Roma 3 / Urn Roma 3</t>
  </si>
  <si>
    <t>gazon Roma 5 / Urn Roma 5</t>
  </si>
  <si>
    <t>gazon Roma 6 / Urn Roma 6</t>
  </si>
  <si>
    <t>Roma wisząca 1 / Roma hanging 1</t>
  </si>
  <si>
    <t>Roma wisząca 2 / Roma hanging 2</t>
  </si>
  <si>
    <t>Roma wisząca 3  / Roma hanging 3</t>
  </si>
  <si>
    <t>Roma wisząca 4  / Roma hanging 4</t>
  </si>
  <si>
    <t>Roma wisząca I (2+3)  / Roma hanging (2+3)</t>
  </si>
  <si>
    <t>Roma wisząca II (3+4)  / Roma hanging ll (3+4)</t>
  </si>
  <si>
    <t>Roma wisząca III  (2+3+4)  / Roma hanging lll ||(2+3+4)</t>
  </si>
  <si>
    <t>kaskada Gracja 1 / Grace cascade 1</t>
  </si>
  <si>
    <t>kaskada Gracja 2 / Grace cascade 2</t>
  </si>
  <si>
    <t>kaskada Gracja 3 / Grace cascade 3</t>
  </si>
  <si>
    <t>misa Gracja 1 / Grace 1</t>
  </si>
  <si>
    <t>misa Gracja 2 / Grace 2</t>
  </si>
  <si>
    <t>misa Gracja 3 / Grace 3</t>
  </si>
  <si>
    <t>misa Gracja 4 / Grace 4</t>
  </si>
  <si>
    <t>misa Gracja 5 / Grace 5</t>
  </si>
  <si>
    <t>miska 17 Ośmiokątna / Ancona bowl 17</t>
  </si>
  <si>
    <t>misa Verona 17 / Verona bowl 17</t>
  </si>
  <si>
    <t>Misa Verona 20  / Verona bowl 20</t>
  </si>
  <si>
    <t>Misa Verona 23  / Verona bowl 23</t>
  </si>
  <si>
    <t>Misa Verona 30  / Verona bowl 30</t>
  </si>
  <si>
    <t>Misa Verona 34  / Verona bowl 34</t>
  </si>
  <si>
    <t>Misa Verona 38  / Verona bowl 38</t>
  </si>
  <si>
    <t>flakon polo 1 / Polo vase1</t>
  </si>
  <si>
    <t>flakon polo 2 / Polo vase 2</t>
  </si>
  <si>
    <t>flakon Dama 3  / Vase Dama 3</t>
  </si>
  <si>
    <t>flakon Dama 2  / Vase Dama 2</t>
  </si>
  <si>
    <t>flakon Dama 1 / Vase Dama 1</t>
  </si>
  <si>
    <t>flakon Dama 4  / Vase Dama 4</t>
  </si>
  <si>
    <t>flakon wbijany Dama 2 / Sticked vase Dana 2</t>
  </si>
  <si>
    <t>podpórka do storczyka 59 cm / Orchid support 59 cm</t>
  </si>
  <si>
    <t>Asortyment / Assortment</t>
  </si>
  <si>
    <t>Muna kwadratowa 35 2 kolory/                            Muna square 35 2 colours</t>
  </si>
  <si>
    <t>Vulcano  transparentne 13 do wyczerpania/ end of line stock</t>
  </si>
  <si>
    <t>Vulcano  transparentne 17 do wyczerpania/ end of line stock</t>
  </si>
  <si>
    <t>Misa Verona 26 /  Verona bowl 26</t>
  </si>
  <si>
    <t>flakon wbijany Dama 1 / Sticked vase Dama 1</t>
  </si>
  <si>
    <t>kratka trawnikowa (1m2 = 10szt.)/                     Grass paver</t>
  </si>
  <si>
    <t>4531</t>
  </si>
  <si>
    <t>4532</t>
  </si>
  <si>
    <t>4533</t>
  </si>
  <si>
    <t>4534</t>
  </si>
  <si>
    <t>4535</t>
  </si>
  <si>
    <t>4536</t>
  </si>
  <si>
    <t>4538</t>
  </si>
  <si>
    <t>4386</t>
  </si>
  <si>
    <t>4391</t>
  </si>
  <si>
    <t>4387</t>
  </si>
  <si>
    <t>4392</t>
  </si>
  <si>
    <t>4295</t>
  </si>
  <si>
    <t>Diva Slim 30</t>
  </si>
  <si>
    <t>Diva Slim 40</t>
  </si>
  <si>
    <t>4670</t>
  </si>
  <si>
    <t>4680</t>
  </si>
  <si>
    <t>4700</t>
  </si>
  <si>
    <t>4710</t>
  </si>
  <si>
    <t>4720</t>
  </si>
  <si>
    <t>4730</t>
  </si>
  <si>
    <t>4592</t>
  </si>
  <si>
    <t>4593</t>
  </si>
  <si>
    <t>4745</t>
  </si>
  <si>
    <t>4740</t>
  </si>
  <si>
    <t>4580</t>
  </si>
  <si>
    <t>4590</t>
  </si>
  <si>
    <t>4539</t>
  </si>
  <si>
    <t>4290</t>
  </si>
  <si>
    <t>4292</t>
  </si>
  <si>
    <t>4385</t>
  </si>
  <si>
    <t>4390</t>
  </si>
  <si>
    <t>4388</t>
  </si>
  <si>
    <t>4389</t>
  </si>
  <si>
    <t>4394</t>
  </si>
  <si>
    <t>4393</t>
  </si>
  <si>
    <t>084</t>
  </si>
  <si>
    <t>4760</t>
  </si>
  <si>
    <t>2800</t>
  </si>
  <si>
    <t>2820</t>
  </si>
  <si>
    <t>2830</t>
  </si>
  <si>
    <t>2850</t>
  </si>
  <si>
    <t>2900</t>
  </si>
  <si>
    <t>2920</t>
  </si>
  <si>
    <t>2930</t>
  </si>
  <si>
    <t>2950</t>
  </si>
  <si>
    <t>3115</t>
  </si>
  <si>
    <t>3116</t>
  </si>
  <si>
    <t>3140</t>
  </si>
  <si>
    <t>3150</t>
  </si>
  <si>
    <t>3800</t>
  </si>
  <si>
    <t>3820</t>
  </si>
  <si>
    <t>3830</t>
  </si>
  <si>
    <t>3850</t>
  </si>
  <si>
    <t>3860</t>
  </si>
  <si>
    <t>3870</t>
  </si>
  <si>
    <t>3880</t>
  </si>
  <si>
    <t>3890</t>
  </si>
  <si>
    <t>3900</t>
  </si>
  <si>
    <t>3910</t>
  </si>
  <si>
    <t>4625</t>
  </si>
  <si>
    <t>4626</t>
  </si>
  <si>
    <t>Wkład 1/                                                                        Insert 1 for size 30</t>
  </si>
  <si>
    <t>Wkład 2/                                                                        Insert 2 for size 35</t>
  </si>
  <si>
    <t>Wkład 3/                                                                        Insert 3 for size 40</t>
  </si>
  <si>
    <t>Flow 30</t>
  </si>
  <si>
    <t>Flow 40</t>
  </si>
  <si>
    <t>Flow Slim 30</t>
  </si>
  <si>
    <t>Flow  Slim 40</t>
  </si>
  <si>
    <t xml:space="preserve">Kula Mika wisząca /                                                  Mika hanging bowl </t>
  </si>
  <si>
    <t>Kula Lina/                                                                             Lina bowl</t>
  </si>
  <si>
    <t>Kula Lina wisząca/                                                         Lina hanging bowl</t>
  </si>
  <si>
    <t>Kula Sahara Dunes/                                                       Sahara Dunes bowl</t>
  </si>
  <si>
    <t>Kula wiszaca  Sahara Dunes /                          Sahara Dunes hanging bowl</t>
  </si>
  <si>
    <t>Rattana kwadrat  30/                                                  Rattana square 30</t>
  </si>
  <si>
    <t>Rattana kwadrat  35/                                                 Rattana square 35</t>
  </si>
  <si>
    <t>Rattana kwadrat Slim  30/                                        Rattana square Slim 30</t>
  </si>
  <si>
    <t>2022</t>
  </si>
  <si>
    <t>Kula Mika/                                                                         Mika bowl</t>
  </si>
  <si>
    <t xml:space="preserve">Spryskiwacz Mika/                                                    Sprinkler Mika </t>
  </si>
  <si>
    <t xml:space="preserve">Wazonik Mika/                                                            Mika vase </t>
  </si>
  <si>
    <t>Sahara Dunes Elipsa 60/                                       Sahara Dunes ellipse 60</t>
  </si>
  <si>
    <t>Sahara Dunes Elipsa 40/                                       Sahara Dunes ellipse 40</t>
  </si>
  <si>
    <t>Sahara Dunes kwadrat  30/                                    Sahara Dunes square 30</t>
  </si>
  <si>
    <t>Sahara Dunes kwadrat  35/                                    Sahara Dunes square 35</t>
  </si>
  <si>
    <t>Sahara Dunes kwadrat  40/                                    Sahara Dunes square 40</t>
  </si>
  <si>
    <t xml:space="preserve">Sahara Dunes Slim kwadrat 30/                      Sahara Dunes Slim square 30        </t>
  </si>
  <si>
    <t xml:space="preserve">Sahara Dunes Slim kwadrat 35/                      Sahara Dunes Slim square 35        </t>
  </si>
  <si>
    <t xml:space="preserve">Sahara Dunes Slim kwadrat 40/                      Sahara Dunes Slim square 40        </t>
  </si>
  <si>
    <t>Rattana kwadrat  40/                                              Rattana square 40</t>
  </si>
  <si>
    <t>Rattana kwadrat Slim  35/                                             Rattana square Slim 35</t>
  </si>
  <si>
    <t>Rattana kwadrat Slim  40/                                         Rattana square Slim 40</t>
  </si>
  <si>
    <t>Skrzynka Sahara petit  31/                                        Sahara petit box  31</t>
  </si>
  <si>
    <t>Skrzynka Sahara petit  27 z podstawką/                 Sahara petit box 27 with saucer</t>
  </si>
  <si>
    <t xml:space="preserve">Skrzynka Sahara petit  31 z podstawką/                 Sahara petit box 31 with saucer </t>
  </si>
  <si>
    <t>Donica balustradowa Sahara 27/                                 Sahara railing pot 27</t>
  </si>
  <si>
    <t>Donica balustradowa Sahara 40/                                 Sahara railing pot 40</t>
  </si>
  <si>
    <t>Zielona herbata/              Green tea</t>
  </si>
  <si>
    <t>085</t>
  </si>
  <si>
    <t xml:space="preserve">Lila </t>
  </si>
  <si>
    <t>0310</t>
  </si>
  <si>
    <t>0311</t>
  </si>
  <si>
    <t>Fioletowy/ Violet</t>
  </si>
  <si>
    <t>Zieleń trawiasta/ Grass green</t>
  </si>
  <si>
    <t xml:space="preserve">Różowy/ Pink </t>
  </si>
  <si>
    <t>Beżowy               (cafe latte)</t>
  </si>
  <si>
    <t>Złoty/               Gold</t>
  </si>
  <si>
    <t xml:space="preserve">Konewka 2l/                                                                     Watering can 2l </t>
  </si>
  <si>
    <t>Konewka Aruba/                                                                      Aruba watering can</t>
  </si>
  <si>
    <t>Karmnik/ Bird feeder</t>
  </si>
  <si>
    <t>Karmnik na łańcuszku                                                       / Bird feeder with chain</t>
  </si>
  <si>
    <t>Karmnik na trzonku/                                                 Bird feeder with wooden stick</t>
  </si>
  <si>
    <t>Wieszak przyścienny/                                                       Wall hook</t>
  </si>
  <si>
    <t>Płotek ozdobny 2,45/                                                 Decorative fence</t>
  </si>
  <si>
    <t>Plotek ogrodowy dl.3.20/                                             Garden fence 3,20m</t>
  </si>
  <si>
    <t>Koszyk do cebulek 18/                                                  Round bulb basket 18</t>
  </si>
  <si>
    <t>Koszyk do cebulek 23/                                                  Round bulb basket 23</t>
  </si>
  <si>
    <t xml:space="preserve">koszyk  do cebulek 30/                                                Round bulb basket 30 </t>
  </si>
  <si>
    <t>Koszyk Owal 20/                                                          Oval bulb basket 20</t>
  </si>
  <si>
    <t>Koszyk Owal 25/                                                           Oval bulb basket 25</t>
  </si>
  <si>
    <t>Koszyk Owal 30/                                                                   Oval bulb basket 30</t>
  </si>
  <si>
    <t xml:space="preserve">Koszyk Kwadrat/                                                                   Square bulb basket </t>
  </si>
  <si>
    <t xml:space="preserve">ONYKS kwadrat / ONYX square 35 </t>
  </si>
  <si>
    <t>ONYKS kwadrat  48/ Onyx square 48</t>
  </si>
  <si>
    <t xml:space="preserve">Naturalne Drewno/ Natural wood </t>
  </si>
  <si>
    <t>Głeboka Czerń/        Deep black</t>
  </si>
  <si>
    <t>Diament 30/                                                                     Diamond 30</t>
  </si>
  <si>
    <t>Diament 40/                                                                   Diamond 40</t>
  </si>
  <si>
    <t>Diament Slim 30/                                                             Diamond Slim 30</t>
  </si>
  <si>
    <t>Diament Slim 40/                                                         Diamond Slim 40</t>
  </si>
  <si>
    <t>Antracyt+platyna wkład /Anthracite + platinum insert</t>
  </si>
  <si>
    <t>Misa Satina  z podstawką eco 30/                                Bowl Satina with saucer Eco 30</t>
  </si>
  <si>
    <t>Misa Satina  z podstawką eco 40/                             Bowl Satina with saucer Eco 40</t>
  </si>
  <si>
    <t xml:space="preserve">Skrzynka Satina 27 z podstawką/                                         Satina box 27 with saucer </t>
  </si>
  <si>
    <t xml:space="preserve">Skrzynka satina 27/                                                    Satina box 27 </t>
  </si>
  <si>
    <t>Ibiza beton 12/                                                                     Ibiza concrete 12</t>
  </si>
  <si>
    <t>Ibiza beton 14/                                                                   Ibiza concrete 14</t>
  </si>
  <si>
    <t>Ibiza beton 16/                                                                 Ibiza concrete 16</t>
  </si>
  <si>
    <t>Ibiza beton 18/                                                                       Ibiza concrete 18</t>
  </si>
  <si>
    <t>Ibiza beton 20/                                                                    Ibiza concrete 20</t>
  </si>
  <si>
    <t>Ibiza beton 22/                                                                   Ibiza concrete 22</t>
  </si>
  <si>
    <t>Ibiza beton 25/                                                                 Ibiza concrete 25</t>
  </si>
  <si>
    <t>Zbiornik na deszczówkę Flow/                                Rainwater tank Flow</t>
  </si>
  <si>
    <t>Ibiza 14</t>
  </si>
  <si>
    <t>Ibiza 16</t>
  </si>
  <si>
    <t>Ibiza 18</t>
  </si>
  <si>
    <t>Leśny mech dost. sezonowo X-XII /                                        Moss grreen available X-XII</t>
  </si>
  <si>
    <t>069</t>
  </si>
  <si>
    <t>Czerwony świąt.  dost. sezonowo X-XII /                                        Xmas red available X-XII</t>
  </si>
  <si>
    <t>Diament petit 11/                                                        Diamond petit 11</t>
  </si>
  <si>
    <t>Diament petit 13/                                                            Diamond petit 13</t>
  </si>
  <si>
    <t>Diament petit 15/                                                             Diamond petit 15</t>
  </si>
  <si>
    <t>Diament petit 17/                                                           Diamond petit 17</t>
  </si>
  <si>
    <t>Diament petit 19/                                                       Diamond petit 19</t>
  </si>
  <si>
    <t>Diament petit 22/                                                         Diamond petit 22</t>
  </si>
  <si>
    <t>Diament petit 25/                                                                  Diamond petit 25</t>
  </si>
  <si>
    <t>Skrzynka Diament Petit 23/                                    Diamont Petit box 23</t>
  </si>
  <si>
    <t>Skrzynka Diament Petit 27/                                    Diamont Petit box 27</t>
  </si>
  <si>
    <t>Skrzynka Diament Petit transparent 23/                                    Diamond Petit box transparent 23</t>
  </si>
  <si>
    <t>Skrzynka Diament Petit transparent 27/                                    Diamont Petit box transparent 27</t>
  </si>
  <si>
    <t>Osłonka do storczyków Diament Petit/                    Diamond petit orchid cachepot</t>
  </si>
  <si>
    <t>Osłonka do storczyków Diament Petit/                  Diamond petit transparent orchid cachepot</t>
  </si>
  <si>
    <t>Muna okrągła 30/                                                              Muna round 30</t>
  </si>
  <si>
    <t>Muna okrągła 35/                                                              Muna round 35</t>
  </si>
  <si>
    <t>Muna okrągła 40/                                                            Muna round 40</t>
  </si>
  <si>
    <t>Muna kwadratowa 30/                                                     Muna square 30</t>
  </si>
  <si>
    <t>Muna kwadratowa 35/                                                   Muna square 35</t>
  </si>
  <si>
    <t>Muna kwadratowa 40/                                               Muna square 40</t>
  </si>
  <si>
    <t xml:space="preserve">Toscana 11 okrągła/                                                   Toscana round 11 </t>
  </si>
  <si>
    <t>Toscana 13 okrągła/                                                 Toscana round 13</t>
  </si>
  <si>
    <t>Toscana 15 okrągła/                                                  Toscana round 15</t>
  </si>
  <si>
    <t>Toscana 17 okrągła/                                                  Toscana round 17</t>
  </si>
  <si>
    <t>Toscana 19 okrągła/                                                   toscana round 19</t>
  </si>
  <si>
    <t>Toscana 22 okrągła/                                                   Toscana round 22</t>
  </si>
  <si>
    <t>Toscana 25 okrągła/                                                     Toscana round 25</t>
  </si>
  <si>
    <t>Różowy/ Pink</t>
  </si>
  <si>
    <t xml:space="preserve">Fioletowy/ Violet </t>
  </si>
  <si>
    <t>Czerw metalik dost sezonowo X-XII/ Red metalic avalable X-XII</t>
  </si>
  <si>
    <t>Róża wintage/ Vintage rose</t>
  </si>
  <si>
    <t>Pastelowa limonka  /Pastel lime</t>
  </si>
  <si>
    <t>Pastelowa Malina/ Pastel raspberry</t>
  </si>
  <si>
    <t>Bawarka/ Milk tea</t>
  </si>
  <si>
    <t>Toscana 11 kwadratowa/                                                 Toscana square 11</t>
  </si>
  <si>
    <t>Toscana 13 kwadratowa/                                                 Toscana square 13</t>
  </si>
  <si>
    <t>Toscana 15 kwadratowa/                                                 Toscana square 15</t>
  </si>
  <si>
    <t>Toscana 17 kwadratowa/                                                 Toscana square 17</t>
  </si>
  <si>
    <t>Toscana 19 kwadratowa/                                                 Toscana square 19</t>
  </si>
  <si>
    <t>Toscana 22 kwadratowa/                                                 Toscana square 22</t>
  </si>
  <si>
    <t>Toscana 25 kwadratowa/                                                 Toscana square 25</t>
  </si>
  <si>
    <t>Tuba Vulcano  15/                                                      Vulcano tube 15</t>
  </si>
  <si>
    <t>Tuba Vulcano  20/                                                      Vulcano tube 20</t>
  </si>
  <si>
    <t>Wkład 15/ Insert 15</t>
  </si>
  <si>
    <t>Wkład 20/ Insert 20</t>
  </si>
  <si>
    <t>Czerwony/ Red</t>
  </si>
  <si>
    <t>Tuba Vulcano transparent  15/                                                      Vulcano tube transparent 15</t>
  </si>
  <si>
    <t>Tuba Vulcano transparent  20/                                                      Vulcano tube transaprent 20</t>
  </si>
  <si>
    <t xml:space="preserve">Vulcano 9,5                                                   </t>
  </si>
  <si>
    <t>Vulcano 11</t>
  </si>
  <si>
    <t>Vulcano 13</t>
  </si>
  <si>
    <t>Vulcano 15</t>
  </si>
  <si>
    <t>Vulcano 17</t>
  </si>
  <si>
    <t>Vulcano 19</t>
  </si>
  <si>
    <t>Vulcano 25</t>
  </si>
  <si>
    <t>Podstawka Kolor 11/                                                       Saucer Kolor 11</t>
  </si>
  <si>
    <t>Podstawka Kolor 13/                                                       Saucer Kolor 13</t>
  </si>
  <si>
    <t>Podstawka Kolor 15/                                                       Saucer Kolor 15</t>
  </si>
  <si>
    <t>Podstawka Kolor 17/                                                       Saucer Kolor 17</t>
  </si>
  <si>
    <t>Podstawka Kolor 19/                                                       Saucer Kolor 19</t>
  </si>
  <si>
    <t>Lawendowy/ Lavender</t>
  </si>
  <si>
    <t>Wiśniowy/ Cherry</t>
  </si>
  <si>
    <t>Beżowy                  (cafe latte)</t>
  </si>
  <si>
    <t>Podstawka Kolor 21/                                                       Saucer Kolor 21</t>
  </si>
  <si>
    <t>Podstawka Kolor 23/                                                       Saucer Kolor 23</t>
  </si>
  <si>
    <t>Osłonka do storczyków Vulcano 13/                   Vuulcano orchid cachepot 13</t>
  </si>
  <si>
    <t>Osłonka do storczyków Vulcano transparent 13/                                                                                                           Vulcano transparent orchid cachepot 13</t>
  </si>
  <si>
    <t>Skrzynka Vulcano 23/                                              Vulcano box 23</t>
  </si>
  <si>
    <t>Skrzynka Vulcano 27/                                              Vulcano box 27</t>
  </si>
  <si>
    <t>Skrzynka Vulcano transparentna 23/                  Vulcano transparent box 23</t>
  </si>
  <si>
    <t>Skrzynka Vulcano transparentna 27/                  Vulcano transparent box 27</t>
  </si>
  <si>
    <t>Beżowy              (cafe latte)</t>
  </si>
  <si>
    <t>Pomarańczowy/ Orange</t>
  </si>
  <si>
    <t>Zielony jasny/ Light green</t>
  </si>
  <si>
    <t>Pudrowy róż/ Powder pink</t>
  </si>
  <si>
    <t>Czerwony metalik/                    Red metallic</t>
  </si>
  <si>
    <t>Osłonka do storczyków 13 okrągła /                       Orchid round cachepot 13</t>
  </si>
  <si>
    <t>Osłonka do storczyków 13 kwadrat/                       Orchid square cachepot 13</t>
  </si>
  <si>
    <t>Osłonka do storczyków trasnparent 13 okrągła/                       Orchid round tranpsaparent cachepot 13</t>
  </si>
  <si>
    <t>Osłonka do storczyków transparent 13 kwadrat/                                                                     Orchid square transparent  cachepot 13</t>
  </si>
  <si>
    <t>Osłonka ośmiokątna 08/                                              Ancona 08</t>
  </si>
  <si>
    <t>Osłonka ośmiokątna 10/                                              Ancona 10</t>
  </si>
  <si>
    <t>Osłonka osmiokątna 12/                                              Ancona 12</t>
  </si>
  <si>
    <t>Osłonka ośmiokątna 18/                                              Ancona 18</t>
  </si>
  <si>
    <t>Osłonka ośmiokątna 21/                                              Ancona 21</t>
  </si>
  <si>
    <t>Osłonka ośmiokątna 23/                                              Ancona 23</t>
  </si>
  <si>
    <t>Osłonka ośmiokątna 26/                                              Ancona 26</t>
  </si>
  <si>
    <t xml:space="preserve">Malta wisząca 17/                                                         Malta hanging basket 17 </t>
  </si>
  <si>
    <t>Malta wisząca 19/                                                       Malta hanging basket 19</t>
  </si>
  <si>
    <t>Malta wisząca 21/                                                          Malta hanging basket 21</t>
  </si>
  <si>
    <t>Malta wisząca 24/                                                           Malta hanging basket 24</t>
  </si>
  <si>
    <t>Malta wisząca 27/                                                             Malta hanging basket 27</t>
  </si>
  <si>
    <t xml:space="preserve">Malta wisząca 17 z zaczepem/                                                  Malta hanging basket with clips 17 </t>
  </si>
  <si>
    <t>Malta wisząca 19 z zaczepem/                                            Malta hanging basket with clips 19</t>
  </si>
  <si>
    <t>Malta wisząca 21 z zaczepem/                                      Malta hanging basket with clips 21</t>
  </si>
  <si>
    <t>Malta wisząca 24 z zaczepem/                                      Malta hanging basket with clips 24</t>
  </si>
  <si>
    <t>Malta wisząca 27 z zaczepem/                                            Malta hanging basket with clips 27</t>
  </si>
  <si>
    <t>Wieszak do doniczki Malta 49 cm/                                   Plastic hanger for Malt 49 cm</t>
  </si>
  <si>
    <t>Europa 17</t>
  </si>
  <si>
    <t>Europa 19</t>
  </si>
  <si>
    <t>Europa 22</t>
  </si>
  <si>
    <t>Europa 25</t>
  </si>
  <si>
    <t>Europa wisząca 17/                                                        Europa hanging basket 17</t>
  </si>
  <si>
    <t>Europa wisząca 19/                                                        Europa hanging basket 19</t>
  </si>
  <si>
    <t>Europa wisząca 22/                                                        Europa hanging basket 22</t>
  </si>
  <si>
    <t>Europa wisząca 25/                                                        Europa hanging basket 25</t>
  </si>
  <si>
    <t xml:space="preserve">Aruba 15                                                                   </t>
  </si>
  <si>
    <t>Aruba 17</t>
  </si>
  <si>
    <t>Aruba 25</t>
  </si>
  <si>
    <t>Koral 9</t>
  </si>
  <si>
    <t>Koral 11</t>
  </si>
  <si>
    <t>Koral 13</t>
  </si>
  <si>
    <t>Koral 15</t>
  </si>
  <si>
    <t>Koral 17</t>
  </si>
  <si>
    <t>Koral 19</t>
  </si>
  <si>
    <t>Koral 22</t>
  </si>
  <si>
    <t>Dona 10</t>
  </si>
  <si>
    <t>Dona 12</t>
  </si>
  <si>
    <t>Dona 14</t>
  </si>
  <si>
    <t>Dona 17</t>
  </si>
  <si>
    <t>Dona 20</t>
  </si>
  <si>
    <t>Dona 23</t>
  </si>
  <si>
    <t>Dona 25</t>
  </si>
  <si>
    <t>Dona 30</t>
  </si>
  <si>
    <t>Dona 35</t>
  </si>
  <si>
    <t>Dona 40</t>
  </si>
  <si>
    <t>Dona 45</t>
  </si>
  <si>
    <t>Dona 55</t>
  </si>
  <si>
    <t>Dona 65</t>
  </si>
  <si>
    <t>Podstawka Dona 10/                                                           Dona saucer 10</t>
  </si>
  <si>
    <t>Podstawka Dona 12/                                                           Dona saucer 12</t>
  </si>
  <si>
    <t>Podstawka Dona 14/                                                           Dona saucer 14</t>
  </si>
  <si>
    <t>Podstawka Dona 17/                                                           Dona saucer 17</t>
  </si>
  <si>
    <t>Podstawka Dona 20/                                                           Dona saucer 20</t>
  </si>
  <si>
    <t>Podstawka Dona 23/                                                           Dona saucer 23</t>
  </si>
  <si>
    <t>Podstawka Dona 25/                                                           Dona saucer 25</t>
  </si>
  <si>
    <t>Podstawka Dona 30/                                                           Dona saucer 30</t>
  </si>
  <si>
    <t>Podstawka Dona 35/                                                           Dona saucer 35</t>
  </si>
  <si>
    <t>Podstawka Dona 40/                                                           Dona saucer 40</t>
  </si>
  <si>
    <t>Podstawka Dona 45/                                                           Dona saucer 45</t>
  </si>
  <si>
    <t>Podstawka Dona 55/                                                           Dona saucer 55</t>
  </si>
  <si>
    <t>Podstawka Dona 65/                                                           Dona saucer 65</t>
  </si>
  <si>
    <t>Doniczka drewnopodobna 00/                                       Elba 00</t>
  </si>
  <si>
    <t>Doniczka drewnopodobna 0/                                       Elba 0</t>
  </si>
  <si>
    <t>Doniczka drewnopodobna 1/                                       Elba 1</t>
  </si>
  <si>
    <t>Doniczka drewnopodobna 2/                                       Elba 2</t>
  </si>
  <si>
    <t>Doniczka drewnopodobna 3/                                       Elba 3</t>
  </si>
  <si>
    <t>Doniczka drewnopodobna 4/                                       Elba 4</t>
  </si>
  <si>
    <t>Doniczka drewnopodobna 5/                                       Elba 5</t>
  </si>
  <si>
    <t>Doniczka drewnopodobna 6/                                       Elba 6</t>
  </si>
  <si>
    <t>Doniczka drewnopodobna 7/                                       Elba 7</t>
  </si>
  <si>
    <t>Podstawka drewnopodobna 00/                          Elba Saucer 00</t>
  </si>
  <si>
    <t>Podstawka drewnopodobna 0/                             Elba Saucer 0</t>
  </si>
  <si>
    <t>Podstawka drewnopodobna 1/                              Elba Saucer 01</t>
  </si>
  <si>
    <t>Podstawka drewnopodobna 2/                                     Elba Saucer 03</t>
  </si>
  <si>
    <t>Podstawka drewnopodobna 3/                                     Elba Saucer 3</t>
  </si>
  <si>
    <t>Podstawka drewnopodobna 4/                                      Elba Saucer 4</t>
  </si>
  <si>
    <t>Podstawka drewnopodobna 5/                                   Elba Saucer 5</t>
  </si>
  <si>
    <t>Podstawka drewnopodobna 6/                                      Elba Saucer 6</t>
  </si>
  <si>
    <t>Podstawka drewnopodobna 7/                                  Elba Saucer 7</t>
  </si>
  <si>
    <t>Palmówka drewnopodobna 1/                                         Elba plus 1</t>
  </si>
  <si>
    <t>Palmówka drewnopodobna 2/                                         Elba plus 2</t>
  </si>
  <si>
    <t>Palmówka drewnopodobna 3/                                         Elba plus 3</t>
  </si>
  <si>
    <t>Palmówka drewnopodobna 4/                                         Elba plus 4</t>
  </si>
  <si>
    <t>Misa drewnopodobna 30  MAT/                                    Bowl Elba 30 MAT</t>
  </si>
  <si>
    <t xml:space="preserve">Flora z podstawką 15/                                                   Flora with saucer 15 </t>
  </si>
  <si>
    <t>Flora z podstawką 17/                                                   Flora with saucer 17</t>
  </si>
  <si>
    <t>Flora z podstawką 22/                                                   Flora with saucer 22</t>
  </si>
  <si>
    <t>Flora z podstawką 25/                                                   Flora with saucer 25</t>
  </si>
  <si>
    <t xml:space="preserve">Ciemna Zieleń  /Dark green </t>
  </si>
  <si>
    <t>Podstawka Afro na kółkach /                                                 Saucer Afro on wheels</t>
  </si>
  <si>
    <t xml:space="preserve">Beżowy (cafe latte) </t>
  </si>
  <si>
    <t>Jagodowy/Blueberry</t>
  </si>
  <si>
    <t>Mięta/                   Mint</t>
  </si>
  <si>
    <t>Dona naścienna 14 z podstawką/                              Dona on wall  with saucer 14</t>
  </si>
  <si>
    <t>Dona naścienna 17 z podstawką/                              Dona on wall  with saucer 17</t>
  </si>
  <si>
    <t>Dona naścienna 20 z podstawką/                              Dona on wall  with saucer 20</t>
  </si>
  <si>
    <t>Dona naścienna 25 z podstawką/                              Dona on wall  with saucer 25</t>
  </si>
  <si>
    <t>Dona naścienna 30 z podstawką/                              Dona on wall  with saucer 30</t>
  </si>
  <si>
    <t>Doniczka naścienna Dona L - 40/                                       Dona L-shape 40</t>
  </si>
  <si>
    <t>Doniczka naścienna Doan narożna/                           Corner Dona</t>
  </si>
  <si>
    <t>Podstawka Afro 12/                                                             Afro saucer 12</t>
  </si>
  <si>
    <t>Podstawka Afro 14/                                                             Afro saucer 14</t>
  </si>
  <si>
    <t>Podstawka Afro 16/                                                             Afro saucer 16</t>
  </si>
  <si>
    <t>Podstawka Afro 18/                                                             Afro saucer 18</t>
  </si>
  <si>
    <t xml:space="preserve">Podstawka Afro 20/                                                      Afro saucer 20              </t>
  </si>
  <si>
    <t xml:space="preserve">Podstawka Afro 22/                                                        Afro saucer 22              </t>
  </si>
  <si>
    <t>Podstawka Afro 24/                                                        Afro saucer 24</t>
  </si>
  <si>
    <t>Podstawka Afro 26/                                                        Afro saucer 26</t>
  </si>
  <si>
    <t>Podstawka Afro 28/                                                        Afro saucer 28</t>
  </si>
  <si>
    <t>Podstawka Afro 32/                                                        Afro saucer 32</t>
  </si>
  <si>
    <t>Podstawka Afro 36/                                                        Afro saucer 36</t>
  </si>
  <si>
    <t>Podstawka Gala 08/                                                           Saucer Gala 08</t>
  </si>
  <si>
    <t>Podstawka Gala 10/                                                           Saucer Gala 10</t>
  </si>
  <si>
    <t>Podstawka Gala 12/                                                       Saucer Gala12</t>
  </si>
  <si>
    <t>Podstawka Gala 13/                                                       Saucer Gala13</t>
  </si>
  <si>
    <t>Podstawka Gala 14/                                                       Saucer Gala14</t>
  </si>
  <si>
    <t>Podstawka Gala 16/                                                       Saucer Gala 16</t>
  </si>
  <si>
    <t>Podstawka Gala 18/                                                       Saucer Gala 18</t>
  </si>
  <si>
    <t>Podstawka Gala 20/                                                       Saucer Gala 20</t>
  </si>
  <si>
    <t>Podstawka Gala 22/                                                       Saucer Gala 22</t>
  </si>
  <si>
    <t>Podstawka Gala 24/                                                       Saucer Gala 24</t>
  </si>
  <si>
    <t>Podstawka Gala 26/                                                       Saucer Gala 26</t>
  </si>
  <si>
    <t>Podstawka Gala 28/                                                       Saucer Gala 28</t>
  </si>
  <si>
    <t>Podstawka Gala 30/                                                       Saucer Gala 30</t>
  </si>
  <si>
    <t>Podstawka Gala 33/                                                       Saucer Gala 33</t>
  </si>
  <si>
    <t>Podstawka Gala 37/                                                       Saucer Gala 37</t>
  </si>
  <si>
    <t>Podstawka Gala 46/                                                       Saucer Gala 46</t>
  </si>
  <si>
    <t>Różowy/               Pink</t>
  </si>
  <si>
    <t>Czerwony metalik/ Red metalic</t>
  </si>
  <si>
    <t>Podstawka 08/                                                             Saucer 08</t>
  </si>
  <si>
    <t>Podstawka 10/                                                             Saucer 10</t>
  </si>
  <si>
    <t>Podstawka 12/                                                             Saucer 12</t>
  </si>
  <si>
    <t>Podstawka 14/                                                             Saucer 14</t>
  </si>
  <si>
    <t>Podstawka 16/                                                             Saucer 16</t>
  </si>
  <si>
    <t>Podstawka 18/                                                             Saucer 18</t>
  </si>
  <si>
    <t>Podstawka 20/                                                             Saucer 20</t>
  </si>
  <si>
    <t>Podstawka 22/                                                             Saucer 22</t>
  </si>
  <si>
    <t>Podstawka 24/                                                             Saucer 24</t>
  </si>
  <si>
    <t>Podstawka 26/                                                             Saucer 26</t>
  </si>
  <si>
    <t>Podstawka 28/                                                             Saucer 28</t>
  </si>
  <si>
    <t>Podstawka 32/                                                             Saucer 32</t>
  </si>
  <si>
    <t>Podstawka 36/                                                             Saucer 36</t>
  </si>
  <si>
    <t>Skrzynka Sahara z podstawką  40/                                 Sahara box with saucer 40</t>
  </si>
  <si>
    <t>Skrzynka Sahara z podstawką 50/                               Sahara box with saucer 50</t>
  </si>
  <si>
    <t>Skrzynka Sahara z podstawką 60/                              Sahara box with saucer 60</t>
  </si>
  <si>
    <t>Skrzynka Sahara z podstawką 80/                                 Sahara box with saucer 80</t>
  </si>
  <si>
    <t>Uniwersalny uchwyt balkonowy/                             Universal bracket for box</t>
  </si>
  <si>
    <t>Skrzynka Venus 30cm/                                                Venus box 30</t>
  </si>
  <si>
    <t>Skrzynka Venus 40cm/                                                       Venus box 40</t>
  </si>
  <si>
    <t>Skrzynka Venus 50cm /                                              Venus box 50</t>
  </si>
  <si>
    <t>Skrzynka Venus 60cm/                                              Venus box 60</t>
  </si>
  <si>
    <t>Skrzynka Venus 70cm/                                               Venus box 70 cm</t>
  </si>
  <si>
    <t>Skrzynka Venus 80 cm/                                               Venus box 80</t>
  </si>
  <si>
    <t>Podstawka pod skrzynkę Venus 30/                                           Saucer for Venus box 30</t>
  </si>
  <si>
    <t>Podstawka pod skrzynkę Venus 40/                                           Saucer for Venus box 40</t>
  </si>
  <si>
    <t>Podstawka pod skrzynkę Venus 50/                                           Saucer for Venus box 50</t>
  </si>
  <si>
    <t>Podstawka pod skrzynkę Venus 60/                                           Saucer for Venus box 60</t>
  </si>
  <si>
    <t>Podstawka pod skrzynkę Venus 70/                                           Saucer for Venus box 70</t>
  </si>
  <si>
    <t>Podstawka pod skrzynkę Venus 80/                                           Saucer for Venus box 80</t>
  </si>
  <si>
    <t>Skrzynka drewnopodobna 40/                                             Elba box 40</t>
  </si>
  <si>
    <t>Skrzynka drewnopodobna 55/                                         Elba box 55</t>
  </si>
  <si>
    <t>Skrzynka drewnopodobna 40 z uchwytami /                      Elba box with brackets 40</t>
  </si>
  <si>
    <t>Skrzynka drewnopodobna 55 z uchwytami/               Elba box with brackets 55</t>
  </si>
  <si>
    <t>Skrzynka Gala 40 /                                                        Gala box 40</t>
  </si>
  <si>
    <t>Skrzynka Gala 60 /                                                           Gala box 60</t>
  </si>
  <si>
    <t xml:space="preserve">Podstawka pod  skrzynkę  Gala 40/                               Saucer for Gala box 40 </t>
  </si>
  <si>
    <t>Podstawka pod  skrzynkę  Gala 60/                               Saucer for Gala box 60</t>
  </si>
  <si>
    <t>Uchwyt do skrzynki Gala/                                             Bracket for Gala box</t>
  </si>
  <si>
    <t>Skrzynka Lotos 40 /                                                       Lotos box 40</t>
  </si>
  <si>
    <t>Skrzynka Lotos 60 /                                                       Lotos box 60</t>
  </si>
  <si>
    <t>Kaktusiarka Lotos 30 /                                                  Lotos cactus box 30</t>
  </si>
  <si>
    <t>Kaktusiarka Lotos 40 /                                                 Lotos cactus box 40</t>
  </si>
  <si>
    <t>Keli Mika 30</t>
  </si>
  <si>
    <t>Keli Mika 40</t>
  </si>
  <si>
    <t>5130</t>
  </si>
  <si>
    <t>5135</t>
  </si>
  <si>
    <t>5120</t>
  </si>
  <si>
    <t>5125</t>
  </si>
  <si>
    <t xml:space="preserve"> Mika 30</t>
  </si>
  <si>
    <t xml:space="preserve"> Mika 40</t>
  </si>
  <si>
    <t>Mika Slim 30</t>
  </si>
  <si>
    <t>Mika Slim 40</t>
  </si>
  <si>
    <t>5090</t>
  </si>
  <si>
    <t>5095</t>
  </si>
  <si>
    <t>5100</t>
  </si>
  <si>
    <t>5105</t>
  </si>
  <si>
    <t>Keli Mika Petit 14</t>
  </si>
  <si>
    <t>Keli Mika Petit 18</t>
  </si>
  <si>
    <t>5140</t>
  </si>
  <si>
    <t>5145</t>
  </si>
  <si>
    <t>5010</t>
  </si>
  <si>
    <t>5015</t>
  </si>
  <si>
    <t>5020</t>
  </si>
  <si>
    <t>5025</t>
  </si>
  <si>
    <t>5030</t>
  </si>
  <si>
    <t>5035</t>
  </si>
  <si>
    <t>5040</t>
  </si>
  <si>
    <t>5045</t>
  </si>
  <si>
    <t>Flow Elipsa 40</t>
  </si>
  <si>
    <t>Flow Elipsa 60</t>
  </si>
  <si>
    <t>5110</t>
  </si>
  <si>
    <t>5115</t>
  </si>
  <si>
    <t>Konewka Andy 3L/ Andy Can 3L</t>
  </si>
  <si>
    <t>5150</t>
  </si>
  <si>
    <t>4397</t>
  </si>
  <si>
    <t xml:space="preserve">Misa Satina 30/                                                                   Bowl Satina  30 </t>
  </si>
  <si>
    <t>Misa Satina 24/                                                                   Bowl Satina 24</t>
  </si>
  <si>
    <t xml:space="preserve">Misa Satina 40/                                                                Bowl Satina  40 </t>
  </si>
  <si>
    <t>Misa Satina  na nóżkach 24/                                           Bowl on legs Satina 24</t>
  </si>
  <si>
    <t>Misa Satina  na nóżkach 30/                                           Bowl on legs Satina 30</t>
  </si>
  <si>
    <t xml:space="preserve">Misa Satina na nóżkach  40/                                    Bowl on legs Satina  40 </t>
  </si>
  <si>
    <t>4398</t>
  </si>
  <si>
    <t>4395</t>
  </si>
  <si>
    <t>4396</t>
  </si>
  <si>
    <t>Pudrowy błękit/ Dusty blue</t>
  </si>
  <si>
    <t>086</t>
  </si>
  <si>
    <t>Juta/ Soft jute</t>
  </si>
  <si>
    <t>087</t>
  </si>
  <si>
    <t>Szałwia/ Salvia</t>
  </si>
  <si>
    <t>4794</t>
  </si>
  <si>
    <t>Czarny</t>
  </si>
  <si>
    <t>Zestaw Kranik + szybkozłączka/ Set of faucet + quick coupler</t>
  </si>
  <si>
    <t>Zestaw Przyłączeniowy / Connection set</t>
  </si>
  <si>
    <t>Satina Eco Recykled 15</t>
  </si>
  <si>
    <t>Satina Eco Recykled 17</t>
  </si>
  <si>
    <t>Satina Eco Recykled 20</t>
  </si>
  <si>
    <t xml:space="preserve">Satina Eco Recykled 13 </t>
  </si>
  <si>
    <t xml:space="preserve">Skrzynka Satina Eco Recykled 27 /                                            Satrian Eco 27 box </t>
  </si>
  <si>
    <t>Misa Satina Eco Wood 24/                                                  Bowl Satina Eco Wood 24</t>
  </si>
  <si>
    <t xml:space="preserve">Misa Satina Eco Wood 30/                                                  Bowl Satina Eco Wood 30 </t>
  </si>
  <si>
    <t>Misa Satina Eco Wood 40/                                                      Bowl Satina Eco Wood 40</t>
  </si>
  <si>
    <t>Flow petit Eco Wood 13</t>
  </si>
  <si>
    <t>Flow petit Eco Wood 15</t>
  </si>
  <si>
    <t>Flow petit Eco Wood 17</t>
  </si>
  <si>
    <t>Flow petit Eco Wood 19</t>
  </si>
  <si>
    <t>Misa Satina Eco Wood  24 na nóżkach/                                  Bowl on legs Satina Eco Wood 24</t>
  </si>
  <si>
    <t>Misa Satina Eco Wood 30 na nóżkach/                                  Bowl on legs Satina Eco Wood 30</t>
  </si>
  <si>
    <t>Misa Satina Eco Wood 40 na nóżkach/                             Bowl on legs Satina Eco Wood 40</t>
  </si>
  <si>
    <t>Satina Eco Wood 13</t>
  </si>
  <si>
    <t>Satina Eco Wood 15</t>
  </si>
  <si>
    <t>Satina Eco Wood 17</t>
  </si>
  <si>
    <t>Satina Eco Wood 20</t>
  </si>
  <si>
    <t>Satina Eco Wood  25</t>
  </si>
  <si>
    <t xml:space="preserve">Skrzynka Satina Eco Wood 27 /                                            Satrian Eco Wood 27 box </t>
  </si>
  <si>
    <t xml:space="preserve">Skrzynka Mika Eco Wood 27/                                            Mika Eco Wood 27 box </t>
  </si>
  <si>
    <t>Jagodowy/ Blueberry sorbet</t>
  </si>
  <si>
    <t>Terrakota/Terracota</t>
  </si>
  <si>
    <t>Platyna</t>
  </si>
  <si>
    <t>Szaro- beżowy /Taupe</t>
  </si>
  <si>
    <t>Jasny Róż/       Ligth Pink</t>
  </si>
  <si>
    <t>Jasnoszary /Light Grey</t>
  </si>
  <si>
    <t>MPC019</t>
  </si>
  <si>
    <t>MPC021</t>
  </si>
  <si>
    <t>MPC023</t>
  </si>
  <si>
    <t>MPC020</t>
  </si>
  <si>
    <t>MPC022</t>
  </si>
  <si>
    <t>MPC024</t>
  </si>
  <si>
    <t>MPC005</t>
  </si>
  <si>
    <t>MPC006</t>
  </si>
  <si>
    <t>MPC003</t>
  </si>
  <si>
    <t>MPC004</t>
  </si>
  <si>
    <t>MPC012</t>
  </si>
  <si>
    <t>MPC013</t>
  </si>
  <si>
    <t>Ciemna Zieleń/Dark green</t>
  </si>
  <si>
    <t>0673</t>
  </si>
  <si>
    <t>Planet 1</t>
  </si>
  <si>
    <t>0674</t>
  </si>
  <si>
    <t>planet 2</t>
  </si>
  <si>
    <t>Ciemna Zieleń /Dark green</t>
  </si>
  <si>
    <t>Złoty/                   Gold</t>
  </si>
  <si>
    <t>0671</t>
  </si>
  <si>
    <t>Orbita</t>
  </si>
  <si>
    <t>Czerwony/         Red</t>
  </si>
  <si>
    <t>012+012</t>
  </si>
  <si>
    <t>012+028</t>
  </si>
  <si>
    <t>0678</t>
  </si>
  <si>
    <t>Gwiazda/ Star</t>
  </si>
  <si>
    <t>Mięt/ Mint</t>
  </si>
  <si>
    <t>1500</t>
  </si>
  <si>
    <t>1516</t>
  </si>
  <si>
    <t>2700</t>
  </si>
  <si>
    <t>Misa</t>
  </si>
  <si>
    <t>Misa na słup</t>
  </si>
  <si>
    <t>Kolumna</t>
  </si>
  <si>
    <t>1461</t>
  </si>
  <si>
    <t>Fontanna</t>
  </si>
  <si>
    <t>1495</t>
  </si>
  <si>
    <t>Zielony oliwkowy/ olive green</t>
  </si>
  <si>
    <t>0322</t>
  </si>
  <si>
    <t>Polo</t>
  </si>
  <si>
    <t>Mika Petit Eco Wood 13</t>
  </si>
  <si>
    <t>Mika Petit Eco Wood  15</t>
  </si>
  <si>
    <t>Mika Petit Eco Wood  17</t>
  </si>
  <si>
    <t>Mika Petit Eco Wood  19</t>
  </si>
  <si>
    <t>Mika Petit Eco Wood  23</t>
  </si>
  <si>
    <t>Mika Petit Eco Wood  27</t>
  </si>
  <si>
    <t>Keli Mika Petit Eco Wood 14</t>
  </si>
  <si>
    <t>Keli Mika Petit Eco Wood 18</t>
  </si>
  <si>
    <t xml:space="preserve">Pistacja / </t>
  </si>
  <si>
    <t>3300</t>
  </si>
  <si>
    <t xml:space="preserve">Muna okrągła 30 2 kolory/                                         Muna round 30 2 colours </t>
  </si>
  <si>
    <t>3310</t>
  </si>
  <si>
    <t xml:space="preserve">Muna okrągła 30 2 kolory/                                         Muna round 35 2 colours </t>
  </si>
  <si>
    <t>3320</t>
  </si>
  <si>
    <t xml:space="preserve">Muna okrągła 40 2 kolory/                                         Muna round 40 2 colours </t>
  </si>
  <si>
    <t>Orzech/            Nut</t>
  </si>
  <si>
    <t>Grafit/                 Graphite</t>
  </si>
  <si>
    <t>Brąz/                  Brown</t>
  </si>
  <si>
    <t>01-40</t>
  </si>
  <si>
    <t>02-40</t>
  </si>
  <si>
    <t>03-40</t>
  </si>
  <si>
    <t>4000</t>
  </si>
  <si>
    <t>Dalia 40</t>
  </si>
  <si>
    <t>4001</t>
  </si>
  <si>
    <t>Dalia 60</t>
  </si>
  <si>
    <t>4002</t>
  </si>
  <si>
    <t>Dalia 80</t>
  </si>
  <si>
    <t>4003</t>
  </si>
  <si>
    <t>Dalia 100</t>
  </si>
  <si>
    <t>4004</t>
  </si>
  <si>
    <t>Dalia 120</t>
  </si>
  <si>
    <t>4010</t>
  </si>
  <si>
    <t xml:space="preserve"> Irga 40</t>
  </si>
  <si>
    <t>4011</t>
  </si>
  <si>
    <t>Irga 60</t>
  </si>
  <si>
    <t>4012</t>
  </si>
  <si>
    <t>Irga 80</t>
  </si>
  <si>
    <t>4013</t>
  </si>
  <si>
    <t>Irga 100</t>
  </si>
  <si>
    <t>4014</t>
  </si>
  <si>
    <t>Irga 120</t>
  </si>
  <si>
    <t>4005</t>
  </si>
  <si>
    <t>Azalia 40</t>
  </si>
  <si>
    <t>4006</t>
  </si>
  <si>
    <t>Azalia 60</t>
  </si>
  <si>
    <t>4007</t>
  </si>
  <si>
    <t>Azalia 80</t>
  </si>
  <si>
    <t>4008</t>
  </si>
  <si>
    <t>Azalia 100</t>
  </si>
  <si>
    <t>4009</t>
  </si>
  <si>
    <t>Azalia 120</t>
  </si>
  <si>
    <t>1462</t>
  </si>
  <si>
    <t>Kuba 48/                                                                    CUBA 48</t>
  </si>
  <si>
    <t>1399</t>
  </si>
  <si>
    <t xml:space="preserve">ATENA 35 </t>
  </si>
  <si>
    <t>1402</t>
  </si>
  <si>
    <t xml:space="preserve">ATENA 49 </t>
  </si>
  <si>
    <t>1423</t>
  </si>
  <si>
    <t>CYTRYNKA 45</t>
  </si>
  <si>
    <t>1480</t>
  </si>
  <si>
    <t xml:space="preserve"> WENECJA 30</t>
  </si>
  <si>
    <t>1481</t>
  </si>
  <si>
    <t>WENECJA 35</t>
  </si>
  <si>
    <t>1482</t>
  </si>
  <si>
    <t>WENECJA 39</t>
  </si>
  <si>
    <t>1483</t>
  </si>
  <si>
    <t>WENECJA 45</t>
  </si>
  <si>
    <t>1485</t>
  </si>
  <si>
    <t xml:space="preserve"> WENECJA 53</t>
  </si>
  <si>
    <t>1407</t>
  </si>
  <si>
    <t>donica OLIMP 52/Olimp 52</t>
  </si>
  <si>
    <t>1409</t>
  </si>
  <si>
    <t>donica OLIMP 68/ Olimp 68</t>
  </si>
  <si>
    <t>1435</t>
  </si>
  <si>
    <t>Etna 40</t>
  </si>
  <si>
    <t>1438</t>
  </si>
  <si>
    <t>Etna 48</t>
  </si>
  <si>
    <t>1441</t>
  </si>
  <si>
    <t>Etna 58</t>
  </si>
  <si>
    <t>1419</t>
  </si>
  <si>
    <t>GALA skrzynka 70/ Gala box 70</t>
  </si>
  <si>
    <t>1418</t>
  </si>
  <si>
    <t>GALA skrzynka 86 / GALA box 86</t>
  </si>
  <si>
    <t>1454</t>
  </si>
  <si>
    <t>GALA kwadrat/ GALA square</t>
  </si>
  <si>
    <t>1427</t>
  </si>
  <si>
    <t>gazon 28/ Urn 28</t>
  </si>
  <si>
    <t>Czarny/ Black</t>
  </si>
  <si>
    <t>Szaro-beżowy/          Taupe</t>
  </si>
  <si>
    <t>Beton/                  Concrete</t>
  </si>
  <si>
    <t>Pudrowa mięta/ Dusty mint</t>
  </si>
  <si>
    <t>1140</t>
  </si>
  <si>
    <t>Osłonka ośmiokątna 14 przyścienna/                                                     Ancona on wall 14</t>
  </si>
  <si>
    <t>1141</t>
  </si>
  <si>
    <t>Osłonka ośmiokątna 16 przyścienna/                                                     Ancona on wall 16</t>
  </si>
  <si>
    <t>v27102022</t>
  </si>
  <si>
    <t>5190</t>
  </si>
  <si>
    <t>5195</t>
  </si>
  <si>
    <t>5200</t>
  </si>
  <si>
    <t>5205</t>
  </si>
  <si>
    <t>5160</t>
  </si>
  <si>
    <t>5165</t>
  </si>
  <si>
    <t>5170</t>
  </si>
  <si>
    <t>5175</t>
  </si>
  <si>
    <t>5210</t>
  </si>
  <si>
    <t>5180</t>
  </si>
  <si>
    <t>5185</t>
  </si>
  <si>
    <t>5215</t>
  </si>
  <si>
    <t>Zielony</t>
  </si>
  <si>
    <t>4795</t>
  </si>
  <si>
    <t>Uchwyt metalowy (towar na zamówienie , proszę pytać o cenę)</t>
  </si>
  <si>
    <t>ikebana mała do wyczerpania/ end of line stock (towar na zamówienie o cenę proszę pytać )</t>
  </si>
  <si>
    <t>swiecznik do wyczerpania/ Candelholder  (towar na zamówienie o cenę proszę pytać )</t>
  </si>
  <si>
    <t>Świecznik wbijany do wyczerpania/ sticked candelholder end of stock line (towar na zamówienie o cenę proszę pytać )</t>
  </si>
  <si>
    <t>Flow petit Eco Recycled  z podstawką 13</t>
  </si>
  <si>
    <t>Flow petit Eco Recycled   z podstawką  15</t>
  </si>
  <si>
    <t>Flow petit Eco Recycled   z podstawką t 17</t>
  </si>
  <si>
    <t>Flow petit Eco Recycled   z podstawką  19</t>
  </si>
  <si>
    <t xml:space="preserve"> Mika Petit z podstawką Eco Recycled 15/                                                       Mika Petit with saucer Eco Recycled  15</t>
  </si>
  <si>
    <t>Mika Petit z podstawką Eco Recycled 13/                                                       Mika Petit with saucer Eco Recycled  13</t>
  </si>
  <si>
    <t>Mika Petit z podstawką Eco Recycled  17/                                                       Mika Petit with saucer Eco Recycled  17</t>
  </si>
  <si>
    <t>Mika Petit z podstawką Eco Recycled 19/                                                       Mika Petit with saucer Eco Recycled  19</t>
  </si>
  <si>
    <t>Mika Petit z podstawką Eco Recycled  23/                                                    Mika Petit with saucer Eco Recycled  23</t>
  </si>
  <si>
    <t>Mika Petit z podstawką Eco Recycled  27/                                               Mika Petit with saucer Eco Recycled  27</t>
  </si>
  <si>
    <t>Skrzynka Mika z podstawką Eco Recycled  27/                              Mika  box  Eco Recycled 27  with saucer</t>
  </si>
  <si>
    <t>Skrzynka Venus Mat Eco Recycled 30cm/                                                Venus box Mat Eco Recycled 30</t>
  </si>
  <si>
    <t>Skrzynka Venus Mat Eco Recycled 40cm/                                                       Venus box Mat Eco Recycled 40</t>
  </si>
  <si>
    <t>Skrzynka Venus Mat Eco Recycled 50cm /                                              Venus box Mat Eco Recycled 50</t>
  </si>
  <si>
    <t>Skrzynka Venus Mat Eco Recycled 60cm/                                              Venus box Mat Eco Recycled 60</t>
  </si>
  <si>
    <t>Skrzynka Venus Mat Eco Recycled 70cm/                                               Venus box Mat Eco Recycled 70 cm</t>
  </si>
  <si>
    <t>Skrzynka Venus Mat Eco Recycled 80 cm/                                               Venus box Mat Eco Recycled 80</t>
  </si>
  <si>
    <t>Podstawka pod skrzynkę Venus Mat Eco Recycled 30/                                           Saucer for Venus box Mat Eco Recycled 30</t>
  </si>
  <si>
    <t>Podstawka pod skrzynkę Venus Mat Eco Recycled 40/                                           Saucer for Venus box Mat Eco Recycled 40</t>
  </si>
  <si>
    <t>Podstawka pod skrzynkę Venus Mat Eco Recycled 50/                                           Saucer for Venus box Mat Eco Recycled 50</t>
  </si>
  <si>
    <t>Podstawka pod skrzynkę Venus Mat Eco Recycled 60/                                           Saucer for Venus box Mat Eco Recycled 60</t>
  </si>
  <si>
    <t>Podstawka pod skrzynkę Venus Mat Eco Recycled 70/                                           Saucer for Venus box Mat Eco Recycled 70</t>
  </si>
  <si>
    <t>Podstawka pod skrzynkę Venus Mat Eco Recycled 80/                                           Saucer for Venus box Mat Eco Recycled 80</t>
  </si>
  <si>
    <t>Podpora do roślin Eco Recycled kwadraty /                                                        Plant support square Eco Recycled</t>
  </si>
  <si>
    <t>Podpora do roślin Eco Recycled okręgi /                                                        Plant support Eco Recycled circles</t>
  </si>
</sst>
</file>

<file path=xl/styles.xml><?xml version="1.0" encoding="utf-8"?>
<styleSheet xmlns="http://schemas.openxmlformats.org/spreadsheetml/2006/main">
  <numFmts count="13">
    <numFmt numFmtId="43" formatCode="_-* #,##0.00\ _z_ł_-;\-* #,##0.00\ _z_ł_-;_-* &quot;-&quot;??\ _z_ł_-;_-@_-"/>
    <numFmt numFmtId="164" formatCode="d/mm/yyyy"/>
    <numFmt numFmtId="165" formatCode="0;[Red]0"/>
    <numFmt numFmtId="166" formatCode="#,##0.00\ &quot;zł&quot;"/>
    <numFmt numFmtId="167" formatCode="_-* #,##0\ _z_ł_-;\-* #,##0\ _z_ł_-;_-* &quot;-&quot;??\ _z_ł_-;_-@_-"/>
    <numFmt numFmtId="168" formatCode="#,##0.00_ ;\-#,##0.00\ "/>
    <numFmt numFmtId="169" formatCode="#,##0_ ;\-#,##0\ "/>
    <numFmt numFmtId="170" formatCode="[$-415]General"/>
    <numFmt numFmtId="171" formatCode="[$-415]0"/>
    <numFmt numFmtId="172" formatCode="#,##0.00\ _z_ł"/>
    <numFmt numFmtId="173" formatCode="_-* #,##0\ _z_ł_-;\-* #,##0\ _z_ł_-;_-* \-??\ _z_ł_-;_-@_-"/>
    <numFmt numFmtId="174" formatCode="_-* #,##0.00\ _z_ł_-;\-* #,##0.00\ _z_ł_-;_-* \-??\ _z_ł_-;_-@_-"/>
    <numFmt numFmtId="175" formatCode="#,##0.00&quot; zł&quot;"/>
  </numFmts>
  <fonts count="34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5"/>
      <name val="Arial Narrow"/>
      <family val="2"/>
      <charset val="238"/>
    </font>
    <font>
      <sz val="12"/>
      <name val="Arial Narrow"/>
      <family val="2"/>
      <charset val="238"/>
    </font>
    <font>
      <u/>
      <sz val="30"/>
      <name val="Arial Narrow"/>
      <family val="2"/>
      <charset val="238"/>
    </font>
    <font>
      <b/>
      <sz val="12"/>
      <name val="Arial Narrow"/>
      <family val="2"/>
      <charset val="238"/>
    </font>
    <font>
      <b/>
      <sz val="16"/>
      <name val="Arial Narrow"/>
      <family val="2"/>
      <charset val="238"/>
    </font>
    <font>
      <b/>
      <sz val="28"/>
      <name val="Arial Narrow"/>
      <family val="2"/>
      <charset val="238"/>
    </font>
    <font>
      <b/>
      <sz val="18"/>
      <name val="Arial Narrow"/>
      <family val="2"/>
      <charset val="238"/>
    </font>
    <font>
      <sz val="18"/>
      <name val="Arial Narrow"/>
      <family val="2"/>
      <charset val="238"/>
    </font>
    <font>
      <b/>
      <sz val="12"/>
      <name val="Trebuchet MS"/>
      <family val="2"/>
      <charset val="238"/>
    </font>
    <font>
      <b/>
      <sz val="12"/>
      <name val="Tahoma"/>
      <family val="2"/>
      <charset val="238"/>
    </font>
    <font>
      <b/>
      <sz val="14"/>
      <name val="Arial Narrow"/>
      <family val="2"/>
      <charset val="238"/>
    </font>
    <font>
      <sz val="12"/>
      <name val="Trebuchet MS"/>
      <family val="2"/>
      <charset val="238"/>
    </font>
    <font>
      <b/>
      <sz val="12"/>
      <color rgb="FFFF0000"/>
      <name val="Arial Narrow"/>
      <family val="2"/>
      <charset val="238"/>
    </font>
    <font>
      <b/>
      <sz val="18"/>
      <color theme="0"/>
      <name val="Arial Narrow"/>
      <family val="2"/>
      <charset val="238"/>
    </font>
    <font>
      <sz val="12"/>
      <color theme="0"/>
      <name val="Arial Narrow"/>
      <family val="2"/>
      <charset val="238"/>
    </font>
    <font>
      <b/>
      <sz val="12"/>
      <color theme="9" tint="0.59999389629810485"/>
      <name val="Arial Narrow"/>
      <family val="2"/>
      <charset val="238"/>
    </font>
    <font>
      <b/>
      <sz val="12"/>
      <name val="Arial"/>
      <family val="2"/>
      <charset val="238"/>
    </font>
    <font>
      <b/>
      <sz val="12"/>
      <color theme="0"/>
      <name val="Arial Narrow"/>
      <family val="2"/>
      <charset val="238"/>
    </font>
    <font>
      <b/>
      <sz val="9"/>
      <name val="Arial Narrow"/>
      <family val="2"/>
      <charset val="238"/>
    </font>
    <font>
      <b/>
      <sz val="10"/>
      <name val="Arial Narrow"/>
      <family val="2"/>
      <charset val="238"/>
    </font>
    <font>
      <b/>
      <sz val="11"/>
      <name val="Arial Narrow"/>
      <family val="2"/>
      <charset val="238"/>
    </font>
    <font>
      <sz val="11"/>
      <color rgb="FF000000"/>
      <name val="Calibri"/>
      <family val="2"/>
      <charset val="238"/>
    </font>
    <font>
      <b/>
      <sz val="12"/>
      <color rgb="FF000000"/>
      <name val="Arial Narrow"/>
      <family val="2"/>
      <charset val="238"/>
    </font>
    <font>
      <sz val="11"/>
      <color theme="1"/>
      <name val="Calibri"/>
      <family val="2"/>
      <charset val="238"/>
      <scheme val="minor"/>
    </font>
    <font>
      <sz val="12"/>
      <color theme="0"/>
      <name val="Cambria"/>
      <family val="1"/>
      <charset val="238"/>
    </font>
    <font>
      <b/>
      <sz val="12"/>
      <color theme="0"/>
      <name val="Cambria"/>
      <family val="1"/>
      <charset val="238"/>
    </font>
    <font>
      <sz val="11"/>
      <color rgb="FFFFFFFF"/>
      <name val="Arial Narrow"/>
      <family val="2"/>
      <charset val="238"/>
    </font>
    <font>
      <sz val="11"/>
      <name val="Arial Narrow"/>
      <family val="2"/>
      <charset val="238"/>
    </font>
    <font>
      <b/>
      <sz val="11"/>
      <color rgb="FFFFFFFF"/>
      <name val="Arial Narrow"/>
      <family val="2"/>
      <charset val="238"/>
    </font>
    <font>
      <b/>
      <sz val="8"/>
      <name val="Arial Narrow"/>
      <family val="2"/>
      <charset val="238"/>
    </font>
    <font>
      <sz val="24"/>
      <name val="Arial Narrow"/>
      <family val="2"/>
      <charset val="238"/>
    </font>
    <font>
      <b/>
      <sz val="24"/>
      <name val="Arial Narrow"/>
      <family val="2"/>
      <charset val="238"/>
    </font>
  </fonts>
  <fills count="70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rgb="FFB2B2B2"/>
        <bgColor indexed="4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42"/>
      </patternFill>
    </fill>
    <fill>
      <patternFill patternType="solid">
        <fgColor theme="0"/>
        <bgColor indexed="44"/>
      </patternFill>
    </fill>
    <fill>
      <patternFill patternType="solid">
        <fgColor theme="9" tint="0.59999389629810485"/>
        <bgColor indexed="4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42"/>
      </patternFill>
    </fill>
    <fill>
      <patternFill patternType="solid">
        <fgColor theme="0"/>
        <bgColor indexed="52"/>
      </patternFill>
    </fill>
    <fill>
      <patternFill patternType="solid">
        <fgColor theme="9" tint="0.39997558519241921"/>
        <bgColor indexed="42"/>
      </patternFill>
    </fill>
    <fill>
      <patternFill patternType="solid">
        <fgColor theme="9" tint="0.79998168889431442"/>
        <bgColor indexed="4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26"/>
      </patternFill>
    </fill>
    <fill>
      <patternFill patternType="solid">
        <fgColor theme="8" tint="-0.249977111117893"/>
        <bgColor indexed="44"/>
      </patternFill>
    </fill>
    <fill>
      <patternFill patternType="solid">
        <fgColor rgb="FF745F44"/>
        <bgColor indexed="64"/>
      </patternFill>
    </fill>
    <fill>
      <patternFill patternType="solid">
        <fgColor rgb="FF5B4C60"/>
        <bgColor indexed="4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59999389629810485"/>
        <bgColor indexed="44"/>
      </patternFill>
    </fill>
    <fill>
      <patternFill patternType="solid">
        <fgColor theme="0"/>
        <bgColor indexed="26"/>
      </patternFill>
    </fill>
    <fill>
      <patternFill patternType="solid">
        <fgColor theme="9" tint="-0.499984740745262"/>
        <bgColor indexed="44"/>
      </patternFill>
    </fill>
    <fill>
      <patternFill patternType="solid">
        <fgColor rgb="FFFFFF00"/>
        <bgColor indexed="64"/>
      </patternFill>
    </fill>
    <fill>
      <patternFill patternType="solid">
        <fgColor theme="2" tint="-0.749992370372631"/>
        <bgColor indexed="4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24"/>
      </patternFill>
    </fill>
    <fill>
      <patternFill patternType="solid">
        <fgColor theme="1" tint="0.34998626667073579"/>
        <bgColor indexed="42"/>
      </patternFill>
    </fill>
    <fill>
      <patternFill patternType="solid">
        <fgColor rgb="FF92D050"/>
        <bgColor indexed="44"/>
      </patternFill>
    </fill>
    <fill>
      <patternFill patternType="solid">
        <fgColor theme="6" tint="0.79998168889431442"/>
        <bgColor indexed="42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indexed="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44"/>
      </patternFill>
    </fill>
    <fill>
      <patternFill patternType="solid">
        <fgColor theme="6" tint="0.79998168889431442"/>
        <bgColor indexed="9"/>
      </patternFill>
    </fill>
    <fill>
      <patternFill patternType="solid">
        <fgColor theme="0" tint="-0.14999847407452621"/>
        <bgColor indexed="24"/>
      </patternFill>
    </fill>
    <fill>
      <patternFill patternType="solid">
        <fgColor theme="0" tint="-0.14999847407452621"/>
        <bgColor indexed="26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13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6" tint="0.59999389629810485"/>
        <bgColor indexed="42"/>
      </patternFill>
    </fill>
    <fill>
      <patternFill patternType="solid">
        <fgColor theme="2" tint="-0.249977111117893"/>
        <bgColor indexed="42"/>
      </patternFill>
    </fill>
    <fill>
      <patternFill patternType="solid">
        <fgColor theme="0" tint="-0.34998626667073579"/>
        <bgColor indexed="26"/>
      </patternFill>
    </fill>
    <fill>
      <patternFill patternType="solid">
        <fgColor theme="5" tint="-0.249977111117893"/>
        <bgColor indexed="26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8DB4E3"/>
        <bgColor indexed="64"/>
      </patternFill>
    </fill>
    <fill>
      <patternFill patternType="solid">
        <fgColor rgb="FFB2CC7E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92D050"/>
        <bgColor rgb="FFC4BD97"/>
      </patternFill>
    </fill>
    <fill>
      <patternFill patternType="solid">
        <fgColor rgb="FF92D050"/>
        <bgColor rgb="FFD7E4BD"/>
      </patternFill>
    </fill>
    <fill>
      <patternFill patternType="solid">
        <fgColor rgb="FFFFFFFF"/>
        <bgColor rgb="FFF2F2F2"/>
      </patternFill>
    </fill>
    <fill>
      <patternFill patternType="solid">
        <fgColor rgb="FFD9D9D9"/>
        <bgColor rgb="FFD7E4BD"/>
      </patternFill>
    </fill>
    <fill>
      <patternFill patternType="solid">
        <fgColor rgb="FFEBF1DE"/>
        <bgColor rgb="FFF2F2F2"/>
      </patternFill>
    </fill>
    <fill>
      <patternFill patternType="solid">
        <fgColor rgb="FFB2B2B2"/>
        <bgColor rgb="FFA6A6A6"/>
      </patternFill>
    </fill>
    <fill>
      <patternFill patternType="solid">
        <fgColor rgb="FFD7E4BD"/>
        <bgColor rgb="FFD9D9D9"/>
      </patternFill>
    </fill>
    <fill>
      <patternFill patternType="solid">
        <fgColor theme="0"/>
        <bgColor rgb="FFF2F2F2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2D050"/>
        <bgColor indexed="26"/>
      </patternFill>
    </fill>
    <fill>
      <patternFill patternType="solid">
        <fgColor rgb="FFCDDEAC"/>
        <bgColor indexed="64"/>
      </patternFill>
    </fill>
  </fills>
  <borders count="58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/>
      <diagonal/>
    </border>
    <border>
      <left style="medium">
        <color indexed="8"/>
      </left>
      <right style="medium">
        <color indexed="64"/>
      </right>
      <top/>
      <bottom/>
      <diagonal/>
    </border>
    <border>
      <left style="medium">
        <color indexed="8"/>
      </left>
      <right style="medium">
        <color indexed="64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/>
      <bottom style="medium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64"/>
      </left>
      <right style="medium">
        <color indexed="8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170" fontId="23" fillId="0" borderId="0"/>
    <xf numFmtId="0" fontId="25" fillId="0" borderId="0"/>
    <xf numFmtId="0" fontId="2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84">
    <xf numFmtId="0" fontId="0" fillId="0" borderId="0" xfId="0"/>
    <xf numFmtId="0" fontId="3" fillId="0" borderId="0" xfId="0" applyFont="1" applyAlignment="1">
      <alignment vertical="center"/>
    </xf>
    <xf numFmtId="0" fontId="5" fillId="3" borderId="0" xfId="0" applyFont="1" applyFill="1" applyAlignment="1">
      <alignment horizontal="center" vertical="center"/>
    </xf>
    <xf numFmtId="0" fontId="5" fillId="0" borderId="0" xfId="0" applyFont="1" applyAlignment="1">
      <alignment vertical="center"/>
    </xf>
    <xf numFmtId="4" fontId="5" fillId="3" borderId="1" xfId="0" applyNumberFormat="1" applyFont="1" applyFill="1" applyBorder="1" applyAlignment="1">
      <alignment horizontal="center" vertical="center" wrapText="1"/>
    </xf>
    <xf numFmtId="49" fontId="5" fillId="3" borderId="2" xfId="0" applyNumberFormat="1" applyFont="1" applyFill="1" applyBorder="1" applyAlignment="1">
      <alignment horizontal="center" vertical="center"/>
    </xf>
    <xf numFmtId="0" fontId="5" fillId="5" borderId="0" xfId="0" applyFont="1" applyFill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164" fontId="5" fillId="3" borderId="2" xfId="0" applyNumberFormat="1" applyFont="1" applyFill="1" applyBorder="1" applyAlignment="1">
      <alignment horizontal="left" vertical="center"/>
    </xf>
    <xf numFmtId="165" fontId="5" fillId="3" borderId="2" xfId="0" applyNumberFormat="1" applyFont="1" applyFill="1" applyBorder="1" applyAlignment="1">
      <alignment horizontal="center" vertical="center"/>
    </xf>
    <xf numFmtId="0" fontId="5" fillId="6" borderId="4" xfId="0" applyFont="1" applyFill="1" applyBorder="1"/>
    <xf numFmtId="0" fontId="5" fillId="0" borderId="2" xfId="0" applyFont="1" applyBorder="1" applyAlignment="1">
      <alignment horizontal="center" vertical="center"/>
    </xf>
    <xf numFmtId="0" fontId="5" fillId="5" borderId="0" xfId="0" applyFont="1" applyFill="1" applyAlignment="1">
      <alignment horizontal="center" vertical="center" wrapText="1"/>
    </xf>
    <xf numFmtId="0" fontId="5" fillId="0" borderId="5" xfId="0" applyFont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7" borderId="2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0" fontId="5" fillId="9" borderId="2" xfId="0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49" fontId="5" fillId="0" borderId="2" xfId="0" applyNumberFormat="1" applyFont="1" applyBorder="1" applyAlignment="1">
      <alignment horizontal="center" vertical="center" wrapText="1"/>
    </xf>
    <xf numFmtId="16" fontId="5" fillId="7" borderId="2" xfId="0" applyNumberFormat="1" applyFont="1" applyFill="1" applyBorder="1" applyAlignment="1">
      <alignment horizontal="center" vertical="center" wrapText="1"/>
    </xf>
    <xf numFmtId="0" fontId="5" fillId="7" borderId="5" xfId="0" applyFont="1" applyFill="1" applyBorder="1" applyAlignment="1">
      <alignment horizontal="center" vertical="center" wrapText="1"/>
    </xf>
    <xf numFmtId="0" fontId="5" fillId="7" borderId="7" xfId="0" applyFont="1" applyFill="1" applyBorder="1" applyAlignment="1">
      <alignment horizontal="center" vertical="center" wrapText="1"/>
    </xf>
    <xf numFmtId="164" fontId="5" fillId="3" borderId="2" xfId="0" applyNumberFormat="1" applyFont="1" applyFill="1" applyBorder="1" applyAlignment="1">
      <alignment horizontal="center" vertical="center"/>
    </xf>
    <xf numFmtId="0" fontId="5" fillId="7" borderId="16" xfId="0" applyFont="1" applyFill="1" applyBorder="1" applyAlignment="1">
      <alignment horizontal="center" vertical="center" wrapText="1"/>
    </xf>
    <xf numFmtId="0" fontId="5" fillId="7" borderId="17" xfId="0" applyFont="1" applyFill="1" applyBorder="1" applyAlignment="1">
      <alignment horizontal="center" vertical="center" wrapText="1"/>
    </xf>
    <xf numFmtId="0" fontId="5" fillId="7" borderId="18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4" fontId="5" fillId="6" borderId="4" xfId="0" applyNumberFormat="1" applyFont="1" applyFill="1" applyBorder="1" applyAlignment="1">
      <alignment horizontal="center" vertical="center"/>
    </xf>
    <xf numFmtId="1" fontId="5" fillId="6" borderId="4" xfId="0" applyNumberFormat="1" applyFont="1" applyFill="1" applyBorder="1" applyAlignment="1">
      <alignment horizontal="right" vertical="center" indent="1"/>
    </xf>
    <xf numFmtId="0" fontId="5" fillId="8" borderId="4" xfId="0" applyFont="1" applyFill="1" applyBorder="1" applyAlignment="1">
      <alignment horizontal="center" vertical="center"/>
    </xf>
    <xf numFmtId="4" fontId="5" fillId="6" borderId="4" xfId="0" applyNumberFormat="1" applyFont="1" applyFill="1" applyBorder="1"/>
    <xf numFmtId="3" fontId="5" fillId="6" borderId="4" xfId="0" applyNumberFormat="1" applyFont="1" applyFill="1" applyBorder="1" applyAlignment="1">
      <alignment horizontal="right" indent="1"/>
    </xf>
    <xf numFmtId="1" fontId="5" fillId="6" borderId="4" xfId="0" applyNumberFormat="1" applyFont="1" applyFill="1" applyBorder="1" applyAlignment="1">
      <alignment horizontal="center" vertical="center"/>
    </xf>
    <xf numFmtId="49" fontId="5" fillId="6" borderId="4" xfId="0" applyNumberFormat="1" applyFont="1" applyFill="1" applyBorder="1" applyAlignment="1">
      <alignment horizontal="center"/>
    </xf>
    <xf numFmtId="0" fontId="5" fillId="12" borderId="3" xfId="0" applyFont="1" applyFill="1" applyBorder="1" applyAlignment="1">
      <alignment horizontal="center" vertical="center"/>
    </xf>
    <xf numFmtId="165" fontId="5" fillId="3" borderId="3" xfId="0" applyNumberFormat="1" applyFont="1" applyFill="1" applyBorder="1" applyAlignment="1">
      <alignment horizontal="center" vertical="center"/>
    </xf>
    <xf numFmtId="165" fontId="5" fillId="6" borderId="3" xfId="0" applyNumberFormat="1" applyFont="1" applyFill="1" applyBorder="1" applyAlignment="1">
      <alignment horizontal="center" vertical="center"/>
    </xf>
    <xf numFmtId="0" fontId="5" fillId="6" borderId="2" xfId="0" applyFont="1" applyFill="1" applyBorder="1" applyAlignment="1">
      <alignment horizontal="center" vertical="center"/>
    </xf>
    <xf numFmtId="49" fontId="5" fillId="3" borderId="3" xfId="0" applyNumberFormat="1" applyFont="1" applyFill="1" applyBorder="1" applyAlignment="1">
      <alignment horizontal="center" vertical="center" wrapText="1"/>
    </xf>
    <xf numFmtId="1" fontId="8" fillId="6" borderId="2" xfId="0" applyNumberFormat="1" applyFont="1" applyFill="1" applyBorder="1" applyAlignment="1">
      <alignment horizontal="center" vertical="center"/>
    </xf>
    <xf numFmtId="164" fontId="5" fillId="6" borderId="2" xfId="0" applyNumberFormat="1" applyFont="1" applyFill="1" applyBorder="1" applyAlignment="1">
      <alignment horizontal="left" vertical="center"/>
    </xf>
    <xf numFmtId="164" fontId="5" fillId="3" borderId="3" xfId="0" applyNumberFormat="1" applyFont="1" applyFill="1" applyBorder="1" applyAlignment="1">
      <alignment horizontal="center" vertical="center"/>
    </xf>
    <xf numFmtId="0" fontId="12" fillId="6" borderId="4" xfId="0" applyFont="1" applyFill="1" applyBorder="1" applyAlignment="1">
      <alignment horizontal="center"/>
    </xf>
    <xf numFmtId="164" fontId="5" fillId="13" borderId="2" xfId="0" applyNumberFormat="1" applyFont="1" applyFill="1" applyBorder="1" applyAlignment="1">
      <alignment horizontal="left" vertical="center"/>
    </xf>
    <xf numFmtId="164" fontId="5" fillId="13" borderId="5" xfId="0" applyNumberFormat="1" applyFont="1" applyFill="1" applyBorder="1" applyAlignment="1">
      <alignment horizontal="left" vertical="center"/>
    </xf>
    <xf numFmtId="0" fontId="5" fillId="6" borderId="5" xfId="0" applyFont="1" applyFill="1" applyBorder="1" applyAlignment="1">
      <alignment horizontal="center" vertical="center" wrapText="1"/>
    </xf>
    <xf numFmtId="0" fontId="5" fillId="6" borderId="6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 wrapText="1"/>
    </xf>
    <xf numFmtId="0" fontId="3" fillId="6" borderId="2" xfId="0" applyFont="1" applyFill="1" applyBorder="1"/>
    <xf numFmtId="166" fontId="12" fillId="6" borderId="4" xfId="0" applyNumberFormat="1" applyFont="1" applyFill="1" applyBorder="1" applyAlignment="1">
      <alignment horizontal="center" wrapText="1"/>
    </xf>
    <xf numFmtId="1" fontId="5" fillId="6" borderId="4" xfId="0" applyNumberFormat="1" applyFont="1" applyFill="1" applyBorder="1"/>
    <xf numFmtId="1" fontId="5" fillId="6" borderId="4" xfId="0" applyNumberFormat="1" applyFont="1" applyFill="1" applyBorder="1" applyAlignment="1">
      <alignment horizontal="center" vertical="center" wrapText="1"/>
    </xf>
    <xf numFmtId="1" fontId="5" fillId="8" borderId="4" xfId="0" applyNumberFormat="1" applyFont="1" applyFill="1" applyBorder="1" applyAlignment="1">
      <alignment horizontal="center" vertical="center"/>
    </xf>
    <xf numFmtId="167" fontId="5" fillId="0" borderId="2" xfId="1" applyNumberFormat="1" applyFont="1" applyFill="1" applyBorder="1" applyAlignment="1" applyProtection="1">
      <alignment horizontal="left" vertical="center"/>
      <protection locked="0"/>
    </xf>
    <xf numFmtId="0" fontId="5" fillId="15" borderId="5" xfId="0" applyFont="1" applyFill="1" applyBorder="1" applyAlignment="1">
      <alignment horizontal="center" vertical="center" wrapText="1"/>
    </xf>
    <xf numFmtId="49" fontId="5" fillId="6" borderId="7" xfId="0" applyNumberFormat="1" applyFont="1" applyFill="1" applyBorder="1" applyAlignment="1">
      <alignment horizontal="center" vertical="center" wrapText="1"/>
    </xf>
    <xf numFmtId="0" fontId="3" fillId="6" borderId="23" xfId="0" applyFont="1" applyFill="1" applyBorder="1"/>
    <xf numFmtId="0" fontId="5" fillId="12" borderId="2" xfId="0" applyFont="1" applyFill="1" applyBorder="1" applyAlignment="1">
      <alignment horizontal="center" vertical="center" wrapText="1"/>
    </xf>
    <xf numFmtId="0" fontId="5" fillId="16" borderId="2" xfId="0" applyFont="1" applyFill="1" applyBorder="1" applyAlignment="1">
      <alignment horizontal="center" vertical="center"/>
    </xf>
    <xf numFmtId="0" fontId="5" fillId="17" borderId="2" xfId="0" applyFont="1" applyFill="1" applyBorder="1" applyAlignment="1">
      <alignment horizontal="center" vertical="center"/>
    </xf>
    <xf numFmtId="0" fontId="5" fillId="18" borderId="2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164" fontId="17" fillId="10" borderId="2" xfId="0" applyNumberFormat="1" applyFont="1" applyFill="1" applyBorder="1" applyAlignment="1">
      <alignment horizontal="left" vertical="center"/>
    </xf>
    <xf numFmtId="0" fontId="5" fillId="21" borderId="2" xfId="0" applyFont="1" applyFill="1" applyBorder="1" applyAlignment="1">
      <alignment horizontal="center" vertical="center"/>
    </xf>
    <xf numFmtId="0" fontId="8" fillId="3" borderId="23" xfId="0" applyFont="1" applyFill="1" applyBorder="1" applyAlignment="1">
      <alignment horizontal="center" vertical="center" wrapText="1"/>
    </xf>
    <xf numFmtId="0" fontId="8" fillId="3" borderId="14" xfId="0" applyFont="1" applyFill="1" applyBorder="1" applyAlignment="1">
      <alignment horizontal="center" vertical="center" wrapText="1"/>
    </xf>
    <xf numFmtId="0" fontId="8" fillId="3" borderId="24" xfId="0" applyFont="1" applyFill="1" applyBorder="1" applyAlignment="1">
      <alignment horizontal="center" vertical="center" wrapText="1"/>
    </xf>
    <xf numFmtId="0" fontId="8" fillId="3" borderId="22" xfId="0" applyFont="1" applyFill="1" applyBorder="1" applyAlignment="1">
      <alignment horizontal="center" vertical="center" wrapText="1"/>
    </xf>
    <xf numFmtId="169" fontId="5" fillId="6" borderId="4" xfId="1" applyNumberFormat="1" applyFont="1" applyFill="1" applyBorder="1" applyAlignment="1" applyProtection="1">
      <alignment horizontal="right" vertical="center" indent="1"/>
    </xf>
    <xf numFmtId="0" fontId="3" fillId="0" borderId="0" xfId="0" applyFont="1"/>
    <xf numFmtId="0" fontId="5" fillId="20" borderId="2" xfId="0" applyFont="1" applyFill="1" applyBorder="1" applyAlignment="1">
      <alignment horizontal="center"/>
    </xf>
    <xf numFmtId="0" fontId="5" fillId="3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5" fillId="23" borderId="2" xfId="0" applyFont="1" applyFill="1" applyBorder="1" applyAlignment="1">
      <alignment horizontal="center" vertical="center"/>
    </xf>
    <xf numFmtId="0" fontId="5" fillId="24" borderId="2" xfId="0" applyFont="1" applyFill="1" applyBorder="1" applyAlignment="1">
      <alignment horizontal="center" vertical="center"/>
    </xf>
    <xf numFmtId="0" fontId="5" fillId="23" borderId="2" xfId="0" applyFont="1" applyFill="1" applyBorder="1" applyAlignment="1">
      <alignment horizontal="center" vertical="center" wrapText="1"/>
    </xf>
    <xf numFmtId="0" fontId="5" fillId="25" borderId="2" xfId="0" applyFont="1" applyFill="1" applyBorder="1" applyAlignment="1">
      <alignment horizontal="center" vertical="center" wrapText="1"/>
    </xf>
    <xf numFmtId="0" fontId="5" fillId="23" borderId="0" xfId="0" applyFont="1" applyFill="1" applyAlignment="1">
      <alignment horizontal="center" vertical="center" wrapText="1"/>
    </xf>
    <xf numFmtId="0" fontId="5" fillId="26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 wrapText="1"/>
    </xf>
    <xf numFmtId="0" fontId="8" fillId="3" borderId="8" xfId="0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center" vertical="center" wrapText="1"/>
    </xf>
    <xf numFmtId="164" fontId="5" fillId="27" borderId="3" xfId="0" applyNumberFormat="1" applyFont="1" applyFill="1" applyBorder="1" applyAlignment="1">
      <alignment horizontal="center" vertical="center"/>
    </xf>
    <xf numFmtId="0" fontId="5" fillId="28" borderId="2" xfId="0" applyFont="1" applyFill="1" applyBorder="1" applyAlignment="1">
      <alignment horizontal="center" vertical="center"/>
    </xf>
    <xf numFmtId="0" fontId="5" fillId="27" borderId="2" xfId="0" applyFont="1" applyFill="1" applyBorder="1" applyAlignment="1">
      <alignment horizontal="center" vertical="center" wrapText="1"/>
    </xf>
    <xf numFmtId="0" fontId="5" fillId="27" borderId="3" xfId="0" applyFont="1" applyFill="1" applyBorder="1" applyAlignment="1">
      <alignment horizontal="center" vertical="center" wrapText="1"/>
    </xf>
    <xf numFmtId="0" fontId="5" fillId="29" borderId="2" xfId="0" applyFont="1" applyFill="1" applyBorder="1" applyAlignment="1">
      <alignment horizontal="center" vertical="center" wrapText="1"/>
    </xf>
    <xf numFmtId="0" fontId="5" fillId="30" borderId="2" xfId="0" applyFont="1" applyFill="1" applyBorder="1" applyAlignment="1">
      <alignment horizontal="center" vertical="center" wrapText="1"/>
    </xf>
    <xf numFmtId="49" fontId="5" fillId="6" borderId="2" xfId="0" applyNumberFormat="1" applyFont="1" applyFill="1" applyBorder="1" applyAlignment="1">
      <alignment horizontal="center" vertical="center"/>
    </xf>
    <xf numFmtId="49" fontId="5" fillId="29" borderId="2" xfId="0" applyNumberFormat="1" applyFont="1" applyFill="1" applyBorder="1" applyAlignment="1">
      <alignment horizontal="center" vertical="center"/>
    </xf>
    <xf numFmtId="0" fontId="5" fillId="31" borderId="2" xfId="0" applyFont="1" applyFill="1" applyBorder="1" applyAlignment="1">
      <alignment horizontal="center" vertical="center" wrapText="1"/>
    </xf>
    <xf numFmtId="0" fontId="5" fillId="16" borderId="3" xfId="0" applyFont="1" applyFill="1" applyBorder="1" applyAlignment="1">
      <alignment horizontal="center" vertical="center"/>
    </xf>
    <xf numFmtId="164" fontId="5" fillId="33" borderId="2" xfId="0" applyNumberFormat="1" applyFont="1" applyFill="1" applyBorder="1" applyAlignment="1">
      <alignment horizontal="left" vertical="center"/>
    </xf>
    <xf numFmtId="0" fontId="8" fillId="3" borderId="20" xfId="0" applyFont="1" applyFill="1" applyBorder="1" applyAlignment="1">
      <alignment horizontal="center" vertical="center" wrapText="1"/>
    </xf>
    <xf numFmtId="0" fontId="8" fillId="3" borderId="21" xfId="0" applyFont="1" applyFill="1" applyBorder="1" applyAlignment="1">
      <alignment horizontal="center" vertical="center" wrapText="1"/>
    </xf>
    <xf numFmtId="164" fontId="5" fillId="22" borderId="2" xfId="0" applyNumberFormat="1" applyFont="1" applyFill="1" applyBorder="1" applyAlignment="1">
      <alignment horizontal="left" vertical="center"/>
    </xf>
    <xf numFmtId="4" fontId="5" fillId="36" borderId="2" xfId="0" applyNumberFormat="1" applyFont="1" applyFill="1" applyBorder="1" applyAlignment="1">
      <alignment horizontal="center" vertical="center" wrapText="1"/>
    </xf>
    <xf numFmtId="49" fontId="5" fillId="36" borderId="2" xfId="0" applyNumberFormat="1" applyFont="1" applyFill="1" applyBorder="1" applyAlignment="1">
      <alignment horizontal="center" vertical="center"/>
    </xf>
    <xf numFmtId="0" fontId="5" fillId="36" borderId="2" xfId="0" applyFont="1" applyFill="1" applyBorder="1" applyAlignment="1">
      <alignment horizontal="center" vertical="center" wrapText="1"/>
    </xf>
    <xf numFmtId="49" fontId="5" fillId="36" borderId="5" xfId="0" applyNumberFormat="1" applyFont="1" applyFill="1" applyBorder="1" applyAlignment="1">
      <alignment horizontal="center" vertical="center"/>
    </xf>
    <xf numFmtId="49" fontId="5" fillId="36" borderId="2" xfId="0" applyNumberFormat="1" applyFont="1" applyFill="1" applyBorder="1" applyAlignment="1">
      <alignment horizontal="center" vertical="center" wrapText="1"/>
    </xf>
    <xf numFmtId="49" fontId="5" fillId="36" borderId="0" xfId="0" applyNumberFormat="1" applyFont="1" applyFill="1" applyAlignment="1">
      <alignment horizontal="center" vertical="center"/>
    </xf>
    <xf numFmtId="49" fontId="3" fillId="36" borderId="0" xfId="0" applyNumberFormat="1" applyFont="1" applyFill="1" applyAlignment="1">
      <alignment horizontal="center"/>
    </xf>
    <xf numFmtId="0" fontId="3" fillId="36" borderId="0" xfId="0" applyFont="1" applyFill="1" applyAlignment="1">
      <alignment vertical="center"/>
    </xf>
    <xf numFmtId="0" fontId="5" fillId="36" borderId="3" xfId="0" applyFont="1" applyFill="1" applyBorder="1" applyAlignment="1">
      <alignment horizontal="center" vertical="center" wrapText="1"/>
    </xf>
    <xf numFmtId="4" fontId="5" fillId="36" borderId="7" xfId="0" applyNumberFormat="1" applyFont="1" applyFill="1" applyBorder="1" applyAlignment="1">
      <alignment horizontal="center" vertical="center" wrapText="1"/>
    </xf>
    <xf numFmtId="49" fontId="5" fillId="36" borderId="3" xfId="0" applyNumberFormat="1" applyFont="1" applyFill="1" applyBorder="1" applyAlignment="1">
      <alignment horizontal="center" vertical="center" wrapText="1"/>
    </xf>
    <xf numFmtId="49" fontId="5" fillId="36" borderId="1" xfId="0" applyNumberFormat="1" applyFont="1" applyFill="1" applyBorder="1" applyAlignment="1">
      <alignment horizontal="center" vertical="center"/>
    </xf>
    <xf numFmtId="165" fontId="5" fillId="36" borderId="3" xfId="0" applyNumberFormat="1" applyFont="1" applyFill="1" applyBorder="1" applyAlignment="1">
      <alignment horizontal="center" vertical="center"/>
    </xf>
    <xf numFmtId="0" fontId="5" fillId="36" borderId="2" xfId="0" applyFont="1" applyFill="1" applyBorder="1" applyAlignment="1">
      <alignment horizontal="center" vertical="center"/>
    </xf>
    <xf numFmtId="4" fontId="5" fillId="36" borderId="5" xfId="0" applyNumberFormat="1" applyFont="1" applyFill="1" applyBorder="1" applyAlignment="1">
      <alignment horizontal="center" vertical="center" wrapText="1"/>
    </xf>
    <xf numFmtId="4" fontId="5" fillId="34" borderId="2" xfId="0" applyNumberFormat="1" applyFont="1" applyFill="1" applyBorder="1" applyAlignment="1">
      <alignment horizontal="center" vertical="center" wrapText="1"/>
    </xf>
    <xf numFmtId="49" fontId="5" fillId="36" borderId="8" xfId="0" applyNumberFormat="1" applyFont="1" applyFill="1" applyBorder="1" applyAlignment="1">
      <alignment horizontal="center" vertical="center"/>
    </xf>
    <xf numFmtId="49" fontId="5" fillId="36" borderId="3" xfId="0" applyNumberFormat="1" applyFont="1" applyFill="1" applyBorder="1" applyAlignment="1">
      <alignment horizontal="center" vertical="center"/>
    </xf>
    <xf numFmtId="49" fontId="5" fillId="34" borderId="2" xfId="0" applyNumberFormat="1" applyFont="1" applyFill="1" applyBorder="1" applyAlignment="1">
      <alignment horizontal="center" vertical="center"/>
    </xf>
    <xf numFmtId="0" fontId="5" fillId="34" borderId="2" xfId="0" applyFont="1" applyFill="1" applyBorder="1" applyAlignment="1">
      <alignment horizontal="center" vertical="center"/>
    </xf>
    <xf numFmtId="0" fontId="5" fillId="34" borderId="2" xfId="0" applyFont="1" applyFill="1" applyBorder="1" applyAlignment="1">
      <alignment horizontal="center" vertical="center" wrapText="1"/>
    </xf>
    <xf numFmtId="0" fontId="5" fillId="39" borderId="0" xfId="0" applyFont="1" applyFill="1" applyAlignment="1">
      <alignment horizontal="center" vertical="center"/>
    </xf>
    <xf numFmtId="0" fontId="6" fillId="22" borderId="14" xfId="0" applyFont="1" applyFill="1" applyBorder="1" applyAlignment="1">
      <alignment horizontal="center" vertical="center"/>
    </xf>
    <xf numFmtId="0" fontId="5" fillId="22" borderId="2" xfId="0" applyFont="1" applyFill="1" applyBorder="1" applyAlignment="1">
      <alignment horizontal="left" vertical="center" wrapText="1"/>
    </xf>
    <xf numFmtId="0" fontId="5" fillId="22" borderId="6" xfId="0" applyFont="1" applyFill="1" applyBorder="1" applyAlignment="1">
      <alignment horizontal="left" vertical="center" wrapText="1"/>
    </xf>
    <xf numFmtId="0" fontId="5" fillId="35" borderId="2" xfId="0" applyFont="1" applyFill="1" applyBorder="1" applyAlignment="1">
      <alignment horizontal="left" vertical="center" wrapText="1"/>
    </xf>
    <xf numFmtId="0" fontId="5" fillId="35" borderId="3" xfId="0" applyFont="1" applyFill="1" applyBorder="1" applyAlignment="1">
      <alignment horizontal="center" vertical="center" wrapText="1"/>
    </xf>
    <xf numFmtId="0" fontId="5" fillId="35" borderId="2" xfId="0" applyFont="1" applyFill="1" applyBorder="1" applyAlignment="1">
      <alignment vertical="center" wrapText="1"/>
    </xf>
    <xf numFmtId="0" fontId="5" fillId="40" borderId="2" xfId="0" applyFont="1" applyFill="1" applyBorder="1" applyAlignment="1">
      <alignment vertical="center" wrapText="1"/>
    </xf>
    <xf numFmtId="0" fontId="5" fillId="22" borderId="2" xfId="0" applyFont="1" applyFill="1" applyBorder="1" applyAlignment="1">
      <alignment vertical="center" wrapText="1"/>
    </xf>
    <xf numFmtId="0" fontId="5" fillId="22" borderId="14" xfId="0" applyFont="1" applyFill="1" applyBorder="1" applyAlignment="1">
      <alignment vertical="center" wrapText="1"/>
    </xf>
    <xf numFmtId="0" fontId="18" fillId="35" borderId="2" xfId="0" applyFont="1" applyFill="1" applyBorder="1" applyAlignment="1">
      <alignment vertical="center" wrapText="1"/>
    </xf>
    <xf numFmtId="0" fontId="5" fillId="35" borderId="3" xfId="0" applyFont="1" applyFill="1" applyBorder="1" applyAlignment="1">
      <alignment vertical="center" wrapText="1"/>
    </xf>
    <xf numFmtId="0" fontId="5" fillId="22" borderId="2" xfId="0" applyFont="1" applyFill="1" applyBorder="1" applyAlignment="1">
      <alignment horizontal="left" vertical="center"/>
    </xf>
    <xf numFmtId="49" fontId="5" fillId="36" borderId="5" xfId="0" applyNumberFormat="1" applyFont="1" applyFill="1" applyBorder="1" applyAlignment="1">
      <alignment horizontal="center" vertical="center" wrapText="1"/>
    </xf>
    <xf numFmtId="49" fontId="5" fillId="36" borderId="13" xfId="0" applyNumberFormat="1" applyFont="1" applyFill="1" applyBorder="1" applyAlignment="1">
      <alignment horizontal="center" vertical="center"/>
    </xf>
    <xf numFmtId="0" fontId="3" fillId="6" borderId="0" xfId="0" applyFont="1" applyFill="1" applyAlignment="1">
      <alignment vertical="center"/>
    </xf>
    <xf numFmtId="0" fontId="5" fillId="12" borderId="0" xfId="0" applyFont="1" applyFill="1" applyAlignment="1">
      <alignment vertical="center"/>
    </xf>
    <xf numFmtId="0" fontId="5" fillId="12" borderId="0" xfId="0" applyFont="1" applyFill="1" applyAlignment="1">
      <alignment horizontal="center" vertical="center"/>
    </xf>
    <xf numFmtId="0" fontId="5" fillId="41" borderId="0" xfId="0" applyFont="1" applyFill="1" applyAlignment="1">
      <alignment horizontal="center" vertical="center"/>
    </xf>
    <xf numFmtId="4" fontId="5" fillId="39" borderId="0" xfId="0" applyNumberFormat="1" applyFont="1" applyFill="1" applyAlignment="1">
      <alignment horizontal="center" vertical="center" wrapText="1"/>
    </xf>
    <xf numFmtId="49" fontId="5" fillId="39" borderId="0" xfId="0" applyNumberFormat="1" applyFont="1" applyFill="1" applyAlignment="1">
      <alignment horizontal="center" vertical="center"/>
    </xf>
    <xf numFmtId="4" fontId="5" fillId="12" borderId="0" xfId="0" applyNumberFormat="1" applyFont="1" applyFill="1" applyAlignment="1">
      <alignment horizontal="center" vertical="center" wrapText="1"/>
    </xf>
    <xf numFmtId="0" fontId="5" fillId="39" borderId="24" xfId="0" applyFont="1" applyFill="1" applyBorder="1" applyAlignment="1">
      <alignment horizontal="center" vertical="center"/>
    </xf>
    <xf numFmtId="4" fontId="5" fillId="12" borderId="0" xfId="0" applyNumberFormat="1" applyFont="1" applyFill="1"/>
    <xf numFmtId="49" fontId="5" fillId="12" borderId="0" xfId="0" applyNumberFormat="1" applyFont="1" applyFill="1" applyAlignment="1">
      <alignment horizontal="center"/>
    </xf>
    <xf numFmtId="0" fontId="5" fillId="12" borderId="0" xfId="0" applyFont="1" applyFill="1" applyAlignment="1">
      <alignment horizontal="center" vertical="center" wrapText="1"/>
    </xf>
    <xf numFmtId="49" fontId="5" fillId="12" borderId="0" xfId="0" applyNumberFormat="1" applyFont="1" applyFill="1" applyAlignment="1">
      <alignment horizontal="center" vertical="center"/>
    </xf>
    <xf numFmtId="0" fontId="10" fillId="12" borderId="0" xfId="0" applyFont="1" applyFill="1" applyAlignment="1">
      <alignment horizontal="center" vertical="center" wrapText="1"/>
    </xf>
    <xf numFmtId="0" fontId="10" fillId="12" borderId="0" xfId="0" applyFont="1" applyFill="1" applyAlignment="1">
      <alignment horizontal="center" vertical="center"/>
    </xf>
    <xf numFmtId="49" fontId="5" fillId="39" borderId="0" xfId="0" applyNumberFormat="1" applyFont="1" applyFill="1" applyAlignment="1">
      <alignment horizontal="center"/>
    </xf>
    <xf numFmtId="0" fontId="5" fillId="39" borderId="0" xfId="0" applyFont="1" applyFill="1" applyAlignment="1">
      <alignment horizontal="center" vertical="center" wrapText="1"/>
    </xf>
    <xf numFmtId="0" fontId="3" fillId="12" borderId="0" xfId="0" applyFont="1" applyFill="1" applyAlignment="1">
      <alignment vertical="center"/>
    </xf>
    <xf numFmtId="0" fontId="10" fillId="39" borderId="0" xfId="0" applyFont="1" applyFill="1" applyAlignment="1">
      <alignment horizontal="center" vertical="center" wrapText="1"/>
    </xf>
    <xf numFmtId="0" fontId="5" fillId="42" borderId="0" xfId="0" applyFont="1" applyFill="1" applyAlignment="1">
      <alignment horizontal="center" vertical="center" wrapText="1"/>
    </xf>
    <xf numFmtId="49" fontId="5" fillId="12" borderId="0" xfId="0" applyNumberFormat="1" applyFont="1" applyFill="1" applyAlignment="1">
      <alignment horizontal="center" vertical="center" wrapText="1"/>
    </xf>
    <xf numFmtId="0" fontId="5" fillId="12" borderId="0" xfId="0" applyFont="1" applyFill="1"/>
    <xf numFmtId="0" fontId="3" fillId="12" borderId="0" xfId="0" applyFont="1" applyFill="1"/>
    <xf numFmtId="4" fontId="5" fillId="12" borderId="0" xfId="0" applyNumberFormat="1" applyFont="1" applyFill="1" applyAlignment="1">
      <alignment horizontal="center" vertical="center" shrinkToFit="1"/>
    </xf>
    <xf numFmtId="0" fontId="5" fillId="42" borderId="0" xfId="0" applyFont="1" applyFill="1" applyAlignment="1">
      <alignment horizontal="center" vertical="center"/>
    </xf>
    <xf numFmtId="0" fontId="5" fillId="39" borderId="0" xfId="0" applyFont="1" applyFill="1" applyAlignment="1">
      <alignment horizontal="center"/>
    </xf>
    <xf numFmtId="49" fontId="5" fillId="39" borderId="0" xfId="0" applyNumberFormat="1" applyFont="1" applyFill="1" applyAlignment="1">
      <alignment horizontal="center" vertical="center" wrapText="1"/>
    </xf>
    <xf numFmtId="0" fontId="5" fillId="37" borderId="2" xfId="0" applyFont="1" applyFill="1" applyBorder="1" applyAlignment="1">
      <alignment horizontal="center" vertical="center" wrapText="1"/>
    </xf>
    <xf numFmtId="0" fontId="8" fillId="3" borderId="0" xfId="0" applyFont="1" applyFill="1" applyAlignment="1">
      <alignment horizontal="center" vertical="center" wrapText="1"/>
    </xf>
    <xf numFmtId="3" fontId="5" fillId="6" borderId="4" xfId="0" applyNumberFormat="1" applyFont="1" applyFill="1" applyBorder="1"/>
    <xf numFmtId="169" fontId="5" fillId="6" borderId="4" xfId="1" applyNumberFormat="1" applyFont="1" applyFill="1" applyBorder="1" applyAlignment="1" applyProtection="1">
      <alignment horizontal="right" indent="1"/>
    </xf>
    <xf numFmtId="3" fontId="5" fillId="0" borderId="4" xfId="0" applyNumberFormat="1" applyFont="1" applyBorder="1" applyAlignment="1">
      <alignment horizontal="right" indent="1"/>
    </xf>
    <xf numFmtId="4" fontId="5" fillId="0" borderId="4" xfId="0" applyNumberFormat="1" applyFont="1" applyBorder="1"/>
    <xf numFmtId="3" fontId="5" fillId="0" borderId="4" xfId="0" applyNumberFormat="1" applyFont="1" applyBorder="1"/>
    <xf numFmtId="1" fontId="5" fillId="0" borderId="4" xfId="0" applyNumberFormat="1" applyFont="1" applyBorder="1" applyAlignment="1">
      <alignment horizontal="right" vertical="center" indent="1"/>
    </xf>
    <xf numFmtId="0" fontId="5" fillId="43" borderId="23" xfId="0" applyFont="1" applyFill="1" applyBorder="1" applyAlignment="1">
      <alignment horizontal="center" vertical="center" wrapText="1"/>
    </xf>
    <xf numFmtId="0" fontId="5" fillId="44" borderId="2" xfId="0" applyFont="1" applyFill="1" applyBorder="1" applyAlignment="1">
      <alignment horizontal="center" vertical="center" wrapText="1"/>
    </xf>
    <xf numFmtId="0" fontId="5" fillId="44" borderId="23" xfId="0" applyFont="1" applyFill="1" applyBorder="1" applyAlignment="1">
      <alignment horizontal="center" vertical="center" wrapText="1"/>
    </xf>
    <xf numFmtId="0" fontId="5" fillId="37" borderId="3" xfId="0" applyFont="1" applyFill="1" applyBorder="1" applyAlignment="1">
      <alignment horizontal="center" vertical="center" wrapText="1"/>
    </xf>
    <xf numFmtId="0" fontId="5" fillId="36" borderId="7" xfId="0" applyFont="1" applyFill="1" applyBorder="1" applyAlignment="1">
      <alignment horizontal="center" vertical="center" wrapText="1"/>
    </xf>
    <xf numFmtId="0" fontId="2" fillId="6" borderId="0" xfId="0" applyFont="1" applyFill="1" applyAlignment="1">
      <alignment horizontal="center" vertical="top"/>
    </xf>
    <xf numFmtId="0" fontId="3" fillId="25" borderId="0" xfId="0" applyFont="1" applyFill="1"/>
    <xf numFmtId="0" fontId="9" fillId="6" borderId="2" xfId="0" applyFont="1" applyFill="1" applyBorder="1" applyAlignment="1">
      <alignment horizontal="center" vertical="center"/>
    </xf>
    <xf numFmtId="0" fontId="3" fillId="6" borderId="8" xfId="0" applyFont="1" applyFill="1" applyBorder="1"/>
    <xf numFmtId="0" fontId="3" fillId="6" borderId="7" xfId="0" applyFont="1" applyFill="1" applyBorder="1"/>
    <xf numFmtId="0" fontId="3" fillId="6" borderId="15" xfId="0" applyFont="1" applyFill="1" applyBorder="1" applyAlignment="1">
      <alignment horizontal="center"/>
    </xf>
    <xf numFmtId="0" fontId="3" fillId="6" borderId="9" xfId="0" applyFont="1" applyFill="1" applyBorder="1" applyAlignment="1">
      <alignment vertical="center"/>
    </xf>
    <xf numFmtId="0" fontId="8" fillId="6" borderId="23" xfId="0" applyFont="1" applyFill="1" applyBorder="1" applyAlignment="1">
      <alignment horizontal="center" vertical="center" wrapText="1"/>
    </xf>
    <xf numFmtId="0" fontId="8" fillId="6" borderId="2" xfId="0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horizontal="center" vertical="center"/>
    </xf>
    <xf numFmtId="0" fontId="15" fillId="6" borderId="0" xfId="0" applyFont="1" applyFill="1" applyAlignment="1">
      <alignment horizontal="center" vertical="center" wrapText="1"/>
    </xf>
    <xf numFmtId="0" fontId="3" fillId="6" borderId="12" xfId="0" applyFont="1" applyFill="1" applyBorder="1" applyAlignment="1">
      <alignment vertical="center"/>
    </xf>
    <xf numFmtId="0" fontId="3" fillId="6" borderId="10" xfId="0" applyFont="1" applyFill="1" applyBorder="1" applyAlignment="1">
      <alignment vertical="center"/>
    </xf>
    <xf numFmtId="0" fontId="3" fillId="6" borderId="3" xfId="0" applyFont="1" applyFill="1" applyBorder="1"/>
    <xf numFmtId="0" fontId="3" fillId="6" borderId="2" xfId="0" applyFont="1" applyFill="1" applyBorder="1" applyAlignment="1">
      <alignment vertical="center"/>
    </xf>
    <xf numFmtId="49" fontId="5" fillId="36" borderId="23" xfId="0" applyNumberFormat="1" applyFont="1" applyFill="1" applyBorder="1" applyAlignment="1">
      <alignment horizontal="center" vertical="center"/>
    </xf>
    <xf numFmtId="49" fontId="5" fillId="37" borderId="2" xfId="0" applyNumberFormat="1" applyFont="1" applyFill="1" applyBorder="1" applyAlignment="1">
      <alignment horizontal="center" vertical="center"/>
    </xf>
    <xf numFmtId="49" fontId="5" fillId="37" borderId="3" xfId="0" applyNumberFormat="1" applyFont="1" applyFill="1" applyBorder="1" applyAlignment="1">
      <alignment horizontal="center" vertical="center"/>
    </xf>
    <xf numFmtId="49" fontId="5" fillId="37" borderId="1" xfId="0" applyNumberFormat="1" applyFont="1" applyFill="1" applyBorder="1" applyAlignment="1">
      <alignment horizontal="center" vertical="center"/>
    </xf>
    <xf numFmtId="49" fontId="18" fillId="37" borderId="2" xfId="0" applyNumberFormat="1" applyFont="1" applyFill="1" applyBorder="1" applyAlignment="1">
      <alignment horizontal="center" vertical="center"/>
    </xf>
    <xf numFmtId="49" fontId="5" fillId="37" borderId="11" xfId="0" applyNumberFormat="1" applyFont="1" applyFill="1" applyBorder="1" applyAlignment="1">
      <alignment horizontal="center" vertical="center"/>
    </xf>
    <xf numFmtId="49" fontId="5" fillId="37" borderId="19" xfId="0" applyNumberFormat="1" applyFont="1" applyFill="1" applyBorder="1" applyAlignment="1">
      <alignment horizontal="center" vertical="center"/>
    </xf>
    <xf numFmtId="49" fontId="11" fillId="45" borderId="25" xfId="0" applyNumberFormat="1" applyFont="1" applyFill="1" applyBorder="1" applyAlignment="1">
      <alignment horizontal="center" vertical="center"/>
    </xf>
    <xf numFmtId="0" fontId="11" fillId="45" borderId="25" xfId="0" applyFont="1" applyFill="1" applyBorder="1" applyAlignment="1">
      <alignment horizontal="center" vertical="center"/>
    </xf>
    <xf numFmtId="49" fontId="11" fillId="45" borderId="2" xfId="0" applyNumberFormat="1" applyFont="1" applyFill="1" applyBorder="1" applyAlignment="1">
      <alignment horizontal="center" vertical="center"/>
    </xf>
    <xf numFmtId="0" fontId="5" fillId="36" borderId="0" xfId="0" applyFont="1" applyFill="1" applyAlignment="1">
      <alignment horizontal="center" vertical="center"/>
    </xf>
    <xf numFmtId="0" fontId="5" fillId="36" borderId="22" xfId="0" applyFont="1" applyFill="1" applyBorder="1" applyAlignment="1">
      <alignment horizontal="center" vertical="center" wrapText="1"/>
    </xf>
    <xf numFmtId="165" fontId="5" fillId="36" borderId="2" xfId="0" applyNumberFormat="1" applyFont="1" applyFill="1" applyBorder="1" applyAlignment="1">
      <alignment horizontal="center" vertical="center"/>
    </xf>
    <xf numFmtId="0" fontId="5" fillId="36" borderId="14" xfId="0" applyFont="1" applyFill="1" applyBorder="1" applyAlignment="1">
      <alignment horizontal="center" vertical="center" wrapText="1"/>
    </xf>
    <xf numFmtId="0" fontId="10" fillId="37" borderId="2" xfId="0" applyFont="1" applyFill="1" applyBorder="1" applyAlignment="1">
      <alignment horizontal="center" vertical="center" wrapText="1"/>
    </xf>
    <xf numFmtId="0" fontId="5" fillId="37" borderId="5" xfId="0" applyFont="1" applyFill="1" applyBorder="1" applyAlignment="1">
      <alignment horizontal="center" vertical="center" wrapText="1"/>
    </xf>
    <xf numFmtId="0" fontId="5" fillId="36" borderId="3" xfId="0" applyFont="1" applyFill="1" applyBorder="1" applyAlignment="1">
      <alignment horizontal="center" vertical="center"/>
    </xf>
    <xf numFmtId="1" fontId="5" fillId="37" borderId="2" xfId="0" applyNumberFormat="1" applyFont="1" applyFill="1" applyBorder="1" applyAlignment="1">
      <alignment horizontal="center" vertical="center" wrapText="1"/>
    </xf>
    <xf numFmtId="0" fontId="5" fillId="37" borderId="14" xfId="0" applyFont="1" applyFill="1" applyBorder="1" applyAlignment="1">
      <alignment horizontal="center" vertical="center" wrapText="1"/>
    </xf>
    <xf numFmtId="0" fontId="5" fillId="46" borderId="2" xfId="0" applyFont="1" applyFill="1" applyBorder="1" applyAlignment="1">
      <alignment horizontal="center" vertical="center" wrapText="1"/>
    </xf>
    <xf numFmtId="0" fontId="5" fillId="47" borderId="2" xfId="0" applyFont="1" applyFill="1" applyBorder="1" applyAlignment="1">
      <alignment horizontal="center" vertical="center" wrapText="1"/>
    </xf>
    <xf numFmtId="0" fontId="5" fillId="39" borderId="2" xfId="0" applyFont="1" applyFill="1" applyBorder="1" applyAlignment="1">
      <alignment horizontal="center" vertical="center"/>
    </xf>
    <xf numFmtId="0" fontId="16" fillId="0" borderId="0" xfId="0" applyFont="1"/>
    <xf numFmtId="0" fontId="5" fillId="38" borderId="21" xfId="0" applyFont="1" applyFill="1" applyBorder="1" applyAlignment="1">
      <alignment horizontal="left" vertical="center" wrapText="1"/>
    </xf>
    <xf numFmtId="0" fontId="5" fillId="36" borderId="8" xfId="0" applyFont="1" applyFill="1" applyBorder="1" applyAlignment="1">
      <alignment horizontal="center" vertical="center" wrapText="1"/>
    </xf>
    <xf numFmtId="4" fontId="5" fillId="0" borderId="6" xfId="0" applyNumberFormat="1" applyFont="1" applyBorder="1" applyAlignment="1">
      <alignment horizontal="center" vertical="center" wrapText="1"/>
    </xf>
    <xf numFmtId="0" fontId="5" fillId="36" borderId="7" xfId="0" applyFont="1" applyFill="1" applyBorder="1" applyAlignment="1">
      <alignment horizontal="center" vertical="center"/>
    </xf>
    <xf numFmtId="0" fontId="5" fillId="0" borderId="0" xfId="0" applyFont="1"/>
    <xf numFmtId="4" fontId="5" fillId="0" borderId="0" xfId="0" applyNumberFormat="1" applyFont="1"/>
    <xf numFmtId="49" fontId="5" fillId="0" borderId="0" xfId="0" applyNumberFormat="1" applyFont="1" applyAlignment="1">
      <alignment horizontal="center"/>
    </xf>
    <xf numFmtId="0" fontId="3" fillId="6" borderId="20" xfId="0" applyFont="1" applyFill="1" applyBorder="1"/>
    <xf numFmtId="0" fontId="3" fillId="6" borderId="21" xfId="0" applyFont="1" applyFill="1" applyBorder="1"/>
    <xf numFmtId="0" fontId="8" fillId="6" borderId="3" xfId="0" applyFont="1" applyFill="1" applyBorder="1" applyAlignment="1">
      <alignment vertical="center"/>
    </xf>
    <xf numFmtId="0" fontId="8" fillId="6" borderId="2" xfId="0" applyFont="1" applyFill="1" applyBorder="1" applyAlignment="1">
      <alignment vertical="center"/>
    </xf>
    <xf numFmtId="164" fontId="5" fillId="49" borderId="2" xfId="0" applyNumberFormat="1" applyFont="1" applyFill="1" applyBorder="1" applyAlignment="1">
      <alignment horizontal="left" vertical="center"/>
    </xf>
    <xf numFmtId="164" fontId="5" fillId="12" borderId="2" xfId="0" applyNumberFormat="1" applyFont="1" applyFill="1" applyBorder="1" applyAlignment="1">
      <alignment horizontal="left" vertical="center"/>
    </xf>
    <xf numFmtId="0" fontId="5" fillId="38" borderId="20" xfId="0" applyFont="1" applyFill="1" applyBorder="1" applyAlignment="1">
      <alignment horizontal="left" vertical="center" wrapText="1"/>
    </xf>
    <xf numFmtId="0" fontId="5" fillId="36" borderId="24" xfId="0" applyFont="1" applyFill="1" applyBorder="1" applyAlignment="1">
      <alignment horizontal="center" vertical="center" wrapText="1"/>
    </xf>
    <xf numFmtId="1" fontId="8" fillId="6" borderId="3" xfId="0" applyNumberFormat="1" applyFont="1" applyFill="1" applyBorder="1" applyAlignment="1">
      <alignment horizontal="center" vertical="center"/>
    </xf>
    <xf numFmtId="0" fontId="5" fillId="6" borderId="3" xfId="0" applyFont="1" applyFill="1" applyBorder="1" applyAlignment="1">
      <alignment horizontal="center" vertical="center" wrapText="1"/>
    </xf>
    <xf numFmtId="0" fontId="5" fillId="11" borderId="3" xfId="0" applyFont="1" applyFill="1" applyBorder="1" applyAlignment="1">
      <alignment horizontal="center" vertical="center" wrapText="1"/>
    </xf>
    <xf numFmtId="49" fontId="5" fillId="0" borderId="0" xfId="0" applyNumberFormat="1" applyFont="1"/>
    <xf numFmtId="0" fontId="13" fillId="0" borderId="0" xfId="0" applyFont="1" applyAlignment="1">
      <alignment vertical="center"/>
    </xf>
    <xf numFmtId="49" fontId="5" fillId="0" borderId="0" xfId="0" applyNumberFormat="1" applyFont="1" applyAlignment="1">
      <alignment vertical="center"/>
    </xf>
    <xf numFmtId="0" fontId="5" fillId="50" borderId="2" xfId="0" applyFont="1" applyFill="1" applyBorder="1" applyAlignment="1">
      <alignment horizontal="center" vertical="center" wrapText="1"/>
    </xf>
    <xf numFmtId="0" fontId="5" fillId="51" borderId="2" xfId="0" applyFont="1" applyFill="1" applyBorder="1" applyAlignment="1">
      <alignment horizontal="center" vertical="center" wrapText="1"/>
    </xf>
    <xf numFmtId="0" fontId="5" fillId="52" borderId="2" xfId="0" applyFont="1" applyFill="1" applyBorder="1" applyAlignment="1">
      <alignment horizontal="center" vertical="center" wrapText="1"/>
    </xf>
    <xf numFmtId="49" fontId="5" fillId="36" borderId="7" xfId="0" applyNumberFormat="1" applyFont="1" applyFill="1" applyBorder="1" applyAlignment="1">
      <alignment horizontal="center" vertical="center"/>
    </xf>
    <xf numFmtId="3" fontId="3" fillId="0" borderId="0" xfId="0" applyNumberFormat="1" applyFont="1"/>
    <xf numFmtId="167" fontId="5" fillId="44" borderId="2" xfId="1" applyNumberFormat="1" applyFont="1" applyFill="1" applyBorder="1" applyAlignment="1" applyProtection="1">
      <alignment horizontal="left" vertical="center"/>
    </xf>
    <xf numFmtId="167" fontId="5" fillId="53" borderId="2" xfId="1" applyNumberFormat="1" applyFont="1" applyFill="1" applyBorder="1" applyAlignment="1" applyProtection="1">
      <alignment horizontal="left" vertical="center"/>
    </xf>
    <xf numFmtId="167" fontId="5" fillId="0" borderId="2" xfId="1" applyNumberFormat="1" applyFont="1" applyFill="1" applyBorder="1" applyAlignment="1" applyProtection="1">
      <alignment horizontal="left" vertical="center"/>
    </xf>
    <xf numFmtId="168" fontId="19" fillId="6" borderId="0" xfId="1" applyNumberFormat="1" applyFont="1" applyFill="1" applyBorder="1" applyAlignment="1" applyProtection="1">
      <alignment horizontal="right" vertical="center" indent="1"/>
    </xf>
    <xf numFmtId="168" fontId="16" fillId="6" borderId="0" xfId="1" applyNumberFormat="1" applyFont="1" applyFill="1" applyBorder="1" applyAlignment="1" applyProtection="1"/>
    <xf numFmtId="168" fontId="19" fillId="6" borderId="0" xfId="1" applyNumberFormat="1" applyFont="1" applyFill="1" applyBorder="1" applyAlignment="1" applyProtection="1"/>
    <xf numFmtId="168" fontId="19" fillId="6" borderId="0" xfId="1" applyNumberFormat="1" applyFont="1" applyFill="1" applyBorder="1" applyAlignment="1" applyProtection="1">
      <alignment horizontal="center"/>
    </xf>
    <xf numFmtId="4" fontId="3" fillId="6" borderId="0" xfId="0" applyNumberFormat="1" applyFont="1" applyFill="1" applyAlignment="1">
      <alignment vertical="center"/>
    </xf>
    <xf numFmtId="167" fontId="3" fillId="0" borderId="0" xfId="0" applyNumberFormat="1" applyFont="1"/>
    <xf numFmtId="168" fontId="3" fillId="0" borderId="0" xfId="0" applyNumberFormat="1" applyFont="1"/>
    <xf numFmtId="4" fontId="21" fillId="36" borderId="2" xfId="0" applyNumberFormat="1" applyFont="1" applyFill="1" applyBorder="1" applyAlignment="1">
      <alignment horizontal="center" vertical="center" wrapText="1"/>
    </xf>
    <xf numFmtId="4" fontId="20" fillId="36" borderId="2" xfId="0" applyNumberFormat="1" applyFont="1" applyFill="1" applyBorder="1" applyAlignment="1">
      <alignment horizontal="center" vertical="center" wrapText="1"/>
    </xf>
    <xf numFmtId="4" fontId="22" fillId="36" borderId="2" xfId="0" applyNumberFormat="1" applyFont="1" applyFill="1" applyBorder="1" applyAlignment="1">
      <alignment horizontal="center" vertical="center" wrapText="1"/>
    </xf>
    <xf numFmtId="4" fontId="21" fillId="34" borderId="2" xfId="0" applyNumberFormat="1" applyFont="1" applyFill="1" applyBorder="1" applyAlignment="1">
      <alignment horizontal="center" vertical="center" wrapText="1"/>
    </xf>
    <xf numFmtId="0" fontId="20" fillId="34" borderId="2" xfId="0" applyFont="1" applyFill="1" applyBorder="1" applyAlignment="1">
      <alignment horizontal="center" vertical="center" wrapText="1"/>
    </xf>
    <xf numFmtId="4" fontId="5" fillId="36" borderId="2" xfId="0" applyNumberFormat="1" applyFont="1" applyFill="1" applyBorder="1" applyAlignment="1">
      <alignment horizontal="center" vertical="center" wrapText="1" shrinkToFit="1"/>
    </xf>
    <xf numFmtId="164" fontId="5" fillId="22" borderId="2" xfId="0" applyNumberFormat="1" applyFont="1" applyFill="1" applyBorder="1" applyAlignment="1">
      <alignment vertical="center" wrapText="1"/>
    </xf>
    <xf numFmtId="164" fontId="5" fillId="22" borderId="2" xfId="0" applyNumberFormat="1" applyFont="1" applyFill="1" applyBorder="1" applyAlignment="1">
      <alignment horizontal="left" vertical="center" wrapText="1"/>
    </xf>
    <xf numFmtId="164" fontId="5" fillId="22" borderId="14" xfId="0" applyNumberFormat="1" applyFont="1" applyFill="1" applyBorder="1" applyAlignment="1">
      <alignment horizontal="left" vertical="center" wrapText="1"/>
    </xf>
    <xf numFmtId="164" fontId="5" fillId="22" borderId="14" xfId="0" applyNumberFormat="1" applyFont="1" applyFill="1" applyBorder="1" applyAlignment="1">
      <alignment vertical="center" wrapText="1"/>
    </xf>
    <xf numFmtId="0" fontId="5" fillId="12" borderId="0" xfId="0" applyFont="1" applyFill="1" applyAlignment="1">
      <alignment horizontal="center"/>
    </xf>
    <xf numFmtId="0" fontId="5" fillId="2" borderId="3" xfId="0" applyFont="1" applyFill="1" applyBorder="1" applyAlignment="1">
      <alignment horizontal="center" vertical="center" wrapText="1"/>
    </xf>
    <xf numFmtId="0" fontId="5" fillId="23" borderId="3" xfId="0" applyFont="1" applyFill="1" applyBorder="1" applyAlignment="1">
      <alignment horizontal="center" vertical="center" wrapText="1"/>
    </xf>
    <xf numFmtId="0" fontId="5" fillId="36" borderId="7" xfId="0" quotePrefix="1" applyFont="1" applyFill="1" applyBorder="1" applyAlignment="1">
      <alignment horizontal="center" vertical="center" wrapText="1"/>
    </xf>
    <xf numFmtId="49" fontId="5" fillId="36" borderId="7" xfId="0" quotePrefix="1" applyNumberFormat="1" applyFont="1" applyFill="1" applyBorder="1" applyAlignment="1">
      <alignment horizontal="center" vertical="center" wrapText="1"/>
    </xf>
    <xf numFmtId="49" fontId="5" fillId="36" borderId="3" xfId="0" quotePrefix="1" applyNumberFormat="1" applyFont="1" applyFill="1" applyBorder="1" applyAlignment="1">
      <alignment horizontal="center" vertical="center"/>
    </xf>
    <xf numFmtId="0" fontId="5" fillId="36" borderId="8" xfId="0" quotePrefix="1" applyFont="1" applyFill="1" applyBorder="1" applyAlignment="1">
      <alignment horizontal="center" vertical="center" wrapText="1"/>
    </xf>
    <xf numFmtId="0" fontId="5" fillId="36" borderId="2" xfId="0" quotePrefix="1" applyFont="1" applyFill="1" applyBorder="1" applyAlignment="1">
      <alignment horizontal="center" vertical="center" wrapText="1"/>
    </xf>
    <xf numFmtId="49" fontId="5" fillId="37" borderId="2" xfId="0" quotePrefix="1" applyNumberFormat="1" applyFont="1" applyFill="1" applyBorder="1" applyAlignment="1">
      <alignment horizontal="center" vertical="center"/>
    </xf>
    <xf numFmtId="49" fontId="11" fillId="45" borderId="25" xfId="0" quotePrefix="1" applyNumberFormat="1" applyFont="1" applyFill="1" applyBorder="1" applyAlignment="1">
      <alignment horizontal="center" vertical="center"/>
    </xf>
    <xf numFmtId="49" fontId="11" fillId="45" borderId="2" xfId="0" quotePrefix="1" applyNumberFormat="1" applyFont="1" applyFill="1" applyBorder="1" applyAlignment="1">
      <alignment horizontal="center" vertical="center"/>
    </xf>
    <xf numFmtId="0" fontId="8" fillId="6" borderId="16" xfId="0" applyFont="1" applyFill="1" applyBorder="1" applyAlignment="1">
      <alignment horizontal="center" vertical="center"/>
    </xf>
    <xf numFmtId="0" fontId="8" fillId="6" borderId="7" xfId="0" applyFont="1" applyFill="1" applyBorder="1" applyAlignment="1">
      <alignment vertical="center"/>
    </xf>
    <xf numFmtId="0" fontId="5" fillId="22" borderId="21" xfId="0" applyFont="1" applyFill="1" applyBorder="1" applyAlignment="1">
      <alignment horizontal="left" vertical="center" wrapText="1"/>
    </xf>
    <xf numFmtId="49" fontId="5" fillId="54" borderId="5" xfId="0" applyNumberFormat="1" applyFont="1" applyFill="1" applyBorder="1" applyAlignment="1">
      <alignment horizontal="center" vertical="center"/>
    </xf>
    <xf numFmtId="49" fontId="5" fillId="36" borderId="3" xfId="1" applyNumberFormat="1" applyFont="1" applyFill="1" applyBorder="1" applyAlignment="1" applyProtection="1">
      <alignment horizontal="center" vertical="center"/>
    </xf>
    <xf numFmtId="0" fontId="8" fillId="6" borderId="8" xfId="0" applyFont="1" applyFill="1" applyBorder="1" applyAlignment="1">
      <alignment vertical="center"/>
    </xf>
    <xf numFmtId="0" fontId="0" fillId="6" borderId="7" xfId="0" applyFill="1" applyBorder="1" applyAlignment="1">
      <alignment vertical="center"/>
    </xf>
    <xf numFmtId="49" fontId="5" fillId="36" borderId="22" xfId="0" applyNumberFormat="1" applyFont="1" applyFill="1" applyBorder="1" applyAlignment="1">
      <alignment horizontal="center" vertical="center"/>
    </xf>
    <xf numFmtId="49" fontId="5" fillId="36" borderId="20" xfId="0" applyNumberFormat="1" applyFont="1" applyFill="1" applyBorder="1" applyAlignment="1">
      <alignment horizontal="center" vertical="center"/>
    </xf>
    <xf numFmtId="49" fontId="5" fillId="36" borderId="26" xfId="0" applyNumberFormat="1" applyFont="1" applyFill="1" applyBorder="1" applyAlignment="1">
      <alignment horizontal="center" vertical="center"/>
    </xf>
    <xf numFmtId="164" fontId="5" fillId="0" borderId="2" xfId="0" applyNumberFormat="1" applyFont="1" applyBorder="1" applyAlignment="1">
      <alignment horizontal="left" vertical="center"/>
    </xf>
    <xf numFmtId="0" fontId="5" fillId="48" borderId="2" xfId="0" applyFont="1" applyFill="1" applyBorder="1" applyAlignment="1">
      <alignment vertical="center" wrapText="1"/>
    </xf>
    <xf numFmtId="164" fontId="17" fillId="0" borderId="2" xfId="0" applyNumberFormat="1" applyFont="1" applyBorder="1" applyAlignment="1">
      <alignment horizontal="left" vertical="center"/>
    </xf>
    <xf numFmtId="4" fontId="20" fillId="0" borderId="2" xfId="0" applyNumberFormat="1" applyFont="1" applyBorder="1" applyAlignment="1">
      <alignment horizontal="center" vertical="center" wrapText="1"/>
    </xf>
    <xf numFmtId="164" fontId="5" fillId="22" borderId="20" xfId="0" applyNumberFormat="1" applyFont="1" applyFill="1" applyBorder="1" applyAlignment="1">
      <alignment vertical="center" wrapText="1"/>
    </xf>
    <xf numFmtId="0" fontId="5" fillId="0" borderId="23" xfId="0" applyFont="1" applyBorder="1" applyAlignment="1">
      <alignment horizontal="center" vertical="center" wrapText="1"/>
    </xf>
    <xf numFmtId="164" fontId="5" fillId="22" borderId="7" xfId="0" applyNumberFormat="1" applyFont="1" applyFill="1" applyBorder="1" applyAlignment="1">
      <alignment vertical="center" wrapText="1"/>
    </xf>
    <xf numFmtId="164" fontId="5" fillId="22" borderId="3" xfId="0" applyNumberFormat="1" applyFont="1" applyFill="1" applyBorder="1" applyAlignment="1">
      <alignment vertical="center" wrapText="1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4" fontId="5" fillId="0" borderId="0" xfId="0" applyNumberFormat="1" applyFont="1" applyAlignment="1">
      <alignment vertical="center"/>
    </xf>
    <xf numFmtId="0" fontId="16" fillId="6" borderId="0" xfId="0" applyFont="1" applyFill="1"/>
    <xf numFmtId="0" fontId="3" fillId="6" borderId="0" xfId="0" applyFont="1" applyFill="1" applyAlignment="1">
      <alignment horizontal="center" vertical="center"/>
    </xf>
    <xf numFmtId="166" fontId="5" fillId="6" borderId="4" xfId="0" applyNumberFormat="1" applyFont="1" applyFill="1" applyBorder="1" applyAlignment="1">
      <alignment horizontal="center"/>
    </xf>
    <xf numFmtId="167" fontId="5" fillId="55" borderId="2" xfId="1" applyNumberFormat="1" applyFont="1" applyFill="1" applyBorder="1" applyAlignment="1" applyProtection="1">
      <alignment horizontal="left" vertical="center"/>
    </xf>
    <xf numFmtId="167" fontId="5" fillId="56" borderId="2" xfId="1" applyNumberFormat="1" applyFont="1" applyFill="1" applyBorder="1" applyAlignment="1" applyProtection="1">
      <alignment horizontal="left" vertical="center"/>
    </xf>
    <xf numFmtId="1" fontId="8" fillId="57" borderId="3" xfId="0" applyNumberFormat="1" applyFont="1" applyFill="1" applyBorder="1" applyAlignment="1">
      <alignment horizontal="center" vertical="center"/>
    </xf>
    <xf numFmtId="0" fontId="8" fillId="6" borderId="24" xfId="0" applyFont="1" applyFill="1" applyBorder="1" applyAlignment="1">
      <alignment horizontal="center" vertical="center"/>
    </xf>
    <xf numFmtId="167" fontId="5" fillId="12" borderId="0" xfId="1" applyNumberFormat="1" applyFont="1" applyFill="1" applyBorder="1" applyAlignment="1" applyProtection="1">
      <alignment horizontal="left" vertical="center"/>
    </xf>
    <xf numFmtId="171" fontId="24" fillId="58" borderId="45" xfId="2" applyNumberFormat="1" applyFont="1" applyFill="1" applyBorder="1" applyAlignment="1">
      <alignment horizontal="right" vertical="center"/>
    </xf>
    <xf numFmtId="167" fontId="5" fillId="6" borderId="2" xfId="1" applyNumberFormat="1" applyFont="1" applyFill="1" applyBorder="1" applyAlignment="1" applyProtection="1">
      <alignment horizontal="left" vertical="center"/>
      <protection locked="0"/>
    </xf>
    <xf numFmtId="167" fontId="5" fillId="23" borderId="2" xfId="1" applyNumberFormat="1" applyFont="1" applyFill="1" applyBorder="1" applyAlignment="1" applyProtection="1">
      <alignment horizontal="left" vertical="center"/>
      <protection locked="0"/>
    </xf>
    <xf numFmtId="0" fontId="5" fillId="24" borderId="2" xfId="0" applyFont="1" applyFill="1" applyBorder="1" applyAlignment="1" applyProtection="1">
      <alignment horizontal="center" vertical="center"/>
      <protection locked="0"/>
    </xf>
    <xf numFmtId="167" fontId="5" fillId="3" borderId="2" xfId="1" applyNumberFormat="1" applyFont="1" applyFill="1" applyBorder="1" applyAlignment="1" applyProtection="1">
      <alignment horizontal="left" vertical="center"/>
      <protection locked="0"/>
    </xf>
    <xf numFmtId="0" fontId="5" fillId="32" borderId="2" xfId="0" applyFont="1" applyFill="1" applyBorder="1" applyAlignment="1" applyProtection="1">
      <alignment horizontal="center" vertical="center"/>
      <protection locked="0"/>
    </xf>
    <xf numFmtId="0" fontId="5" fillId="0" borderId="2" xfId="0" applyFont="1" applyBorder="1" applyAlignment="1" applyProtection="1">
      <alignment horizontal="center" vertical="center" wrapText="1"/>
      <protection locked="0"/>
    </xf>
    <xf numFmtId="167" fontId="5" fillId="23" borderId="3" xfId="1" applyNumberFormat="1" applyFont="1" applyFill="1" applyBorder="1" applyAlignment="1" applyProtection="1">
      <alignment horizontal="center" vertical="center"/>
      <protection locked="0"/>
    </xf>
    <xf numFmtId="172" fontId="5" fillId="6" borderId="4" xfId="1" applyNumberFormat="1" applyFont="1" applyFill="1" applyBorder="1" applyAlignment="1" applyProtection="1">
      <alignment horizontal="center" vertical="center"/>
    </xf>
    <xf numFmtId="172" fontId="3" fillId="6" borderId="4" xfId="1" applyNumberFormat="1" applyFont="1" applyFill="1" applyBorder="1" applyAlignment="1" applyProtection="1">
      <alignment vertical="center"/>
    </xf>
    <xf numFmtId="172" fontId="5" fillId="6" borderId="4" xfId="1" applyNumberFormat="1" applyFont="1" applyFill="1" applyBorder="1" applyAlignment="1" applyProtection="1">
      <alignment horizontal="right" vertical="center" indent="1"/>
    </xf>
    <xf numFmtId="172" fontId="5" fillId="6" borderId="4" xfId="0" applyNumberFormat="1" applyFont="1" applyFill="1" applyBorder="1" applyAlignment="1">
      <alignment horizontal="center"/>
    </xf>
    <xf numFmtId="172" fontId="5" fillId="6" borderId="4" xfId="0" applyNumberFormat="1" applyFont="1" applyFill="1" applyBorder="1" applyAlignment="1">
      <alignment horizontal="right" vertical="center" indent="1"/>
    </xf>
    <xf numFmtId="172" fontId="5" fillId="6" borderId="4" xfId="1" applyNumberFormat="1" applyFont="1" applyFill="1" applyBorder="1" applyAlignment="1" applyProtection="1">
      <alignment vertical="center"/>
    </xf>
    <xf numFmtId="172" fontId="5" fillId="6" borderId="4" xfId="0" applyNumberFormat="1" applyFont="1" applyFill="1" applyBorder="1"/>
    <xf numFmtId="172" fontId="5" fillId="6" borderId="4" xfId="1" applyNumberFormat="1" applyFont="1" applyFill="1" applyBorder="1" applyAlignment="1" applyProtection="1">
      <alignment horizontal="right" indent="1"/>
    </xf>
    <xf numFmtId="172" fontId="5" fillId="0" borderId="4" xfId="0" applyNumberFormat="1" applyFont="1" applyBorder="1" applyAlignment="1">
      <alignment horizontal="right" indent="1"/>
    </xf>
    <xf numFmtId="172" fontId="5" fillId="0" borderId="4" xfId="0" applyNumberFormat="1" applyFont="1" applyBorder="1"/>
    <xf numFmtId="172" fontId="5" fillId="6" borderId="4" xfId="0" applyNumberFormat="1" applyFont="1" applyFill="1" applyBorder="1" applyAlignment="1">
      <alignment horizontal="right" indent="1"/>
    </xf>
    <xf numFmtId="172" fontId="5" fillId="6" borderId="4" xfId="0" applyNumberFormat="1" applyFont="1" applyFill="1" applyBorder="1" applyAlignment="1">
      <alignment horizontal="center" vertical="center" wrapText="1"/>
    </xf>
    <xf numFmtId="172" fontId="5" fillId="0" borderId="4" xfId="0" applyNumberFormat="1" applyFont="1" applyBorder="1" applyAlignment="1">
      <alignment horizontal="right" vertical="center" indent="1"/>
    </xf>
    <xf numFmtId="172" fontId="5" fillId="6" borderId="4" xfId="0" applyNumberFormat="1" applyFont="1" applyFill="1" applyBorder="1" applyAlignment="1">
      <alignment horizontal="right" vertical="center" wrapText="1"/>
    </xf>
    <xf numFmtId="172" fontId="5" fillId="8" borderId="4" xfId="0" applyNumberFormat="1" applyFont="1" applyFill="1" applyBorder="1" applyAlignment="1">
      <alignment horizontal="right" vertical="center"/>
    </xf>
    <xf numFmtId="0" fontId="26" fillId="0" borderId="0" xfId="0" applyFont="1"/>
    <xf numFmtId="172" fontId="26" fillId="0" borderId="0" xfId="0" applyNumberFormat="1" applyFont="1"/>
    <xf numFmtId="168" fontId="26" fillId="6" borderId="0" xfId="1" applyNumberFormat="1" applyFont="1" applyFill="1" applyBorder="1" applyAlignment="1" applyProtection="1"/>
    <xf numFmtId="168" fontId="27" fillId="6" borderId="0" xfId="1" applyNumberFormat="1" applyFont="1" applyFill="1" applyBorder="1" applyAlignment="1" applyProtection="1">
      <alignment horizontal="right" vertical="center" indent="1"/>
    </xf>
    <xf numFmtId="4" fontId="27" fillId="6" borderId="0" xfId="0" applyNumberFormat="1" applyFont="1" applyFill="1" applyAlignment="1">
      <alignment horizontal="center" vertical="center"/>
    </xf>
    <xf numFmtId="0" fontId="26" fillId="6" borderId="0" xfId="0" applyFont="1" applyFill="1"/>
    <xf numFmtId="168" fontId="26" fillId="6" borderId="0" xfId="1" applyNumberFormat="1" applyFont="1" applyFill="1" applyBorder="1" applyProtection="1"/>
    <xf numFmtId="168" fontId="27" fillId="6" borderId="0" xfId="1" applyNumberFormat="1" applyFont="1" applyFill="1" applyBorder="1" applyAlignment="1" applyProtection="1"/>
    <xf numFmtId="168" fontId="27" fillId="6" borderId="0" xfId="1" applyNumberFormat="1" applyFont="1" applyFill="1" applyBorder="1" applyProtection="1"/>
    <xf numFmtId="168" fontId="27" fillId="6" borderId="0" xfId="1" applyNumberFormat="1" applyFont="1" applyFill="1" applyBorder="1" applyAlignment="1" applyProtection="1">
      <alignment horizontal="center"/>
    </xf>
    <xf numFmtId="168" fontId="27" fillId="6" borderId="0" xfId="1" applyNumberFormat="1" applyFont="1" applyFill="1" applyBorder="1" applyAlignment="1" applyProtection="1">
      <alignment vertical="center"/>
    </xf>
    <xf numFmtId="168" fontId="26" fillId="6" borderId="0" xfId="1" applyNumberFormat="1" applyFont="1" applyFill="1" applyBorder="1" applyAlignment="1" applyProtection="1">
      <alignment vertical="center"/>
    </xf>
    <xf numFmtId="0" fontId="8" fillId="6" borderId="14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/>
    </xf>
    <xf numFmtId="0" fontId="8" fillId="36" borderId="24" xfId="0" applyFont="1" applyFill="1" applyBorder="1" applyAlignment="1">
      <alignment horizontal="center" vertical="center" wrapText="1"/>
    </xf>
    <xf numFmtId="167" fontId="3" fillId="23" borderId="2" xfId="1" applyNumberFormat="1" applyFont="1" applyFill="1" applyBorder="1" applyAlignment="1" applyProtection="1">
      <alignment horizontal="left" vertical="center"/>
      <protection locked="0"/>
    </xf>
    <xf numFmtId="0" fontId="3" fillId="6" borderId="46" xfId="0" applyFont="1" applyFill="1" applyBorder="1" applyAlignment="1">
      <alignment horizontal="center"/>
    </xf>
    <xf numFmtId="0" fontId="3" fillId="6" borderId="47" xfId="0" applyFont="1" applyFill="1" applyBorder="1" applyAlignment="1">
      <alignment horizontal="center"/>
    </xf>
    <xf numFmtId="0" fontId="3" fillId="6" borderId="48" xfId="0" applyFont="1" applyFill="1" applyBorder="1" applyAlignment="1">
      <alignment horizontal="center"/>
    </xf>
    <xf numFmtId="0" fontId="0" fillId="36" borderId="23" xfId="0" applyFill="1" applyBorder="1"/>
    <xf numFmtId="164" fontId="22" fillId="59" borderId="51" xfId="4" applyNumberFormat="1" applyFont="1" applyFill="1" applyBorder="1" applyAlignment="1">
      <alignment horizontal="center" vertical="center" wrapText="1"/>
    </xf>
    <xf numFmtId="4" fontId="22" fillId="59" borderId="51" xfId="4" applyNumberFormat="1" applyFont="1" applyFill="1" applyBorder="1" applyAlignment="1">
      <alignment horizontal="center" vertical="center" wrapText="1"/>
    </xf>
    <xf numFmtId="0" fontId="22" fillId="60" borderId="0" xfId="4" applyFont="1" applyFill="1"/>
    <xf numFmtId="168" fontId="28" fillId="61" borderId="0" xfId="5" applyNumberFormat="1" applyFont="1" applyFill="1" applyBorder="1" applyAlignment="1" applyProtection="1">
      <alignment vertical="center"/>
    </xf>
    <xf numFmtId="173" fontId="29" fillId="0" borderId="0" xfId="4" applyNumberFormat="1" applyFont="1"/>
    <xf numFmtId="0" fontId="0" fillId="36" borderId="24" xfId="0" applyFill="1" applyBorder="1"/>
    <xf numFmtId="164" fontId="22" fillId="59" borderId="52" xfId="4" applyNumberFormat="1" applyFont="1" applyFill="1" applyBorder="1" applyAlignment="1">
      <alignment horizontal="center" vertical="center" wrapText="1"/>
    </xf>
    <xf numFmtId="49" fontId="22" fillId="59" borderId="52" xfId="4" applyNumberFormat="1" applyFont="1" applyFill="1" applyBorder="1" applyAlignment="1">
      <alignment horizontal="center" vertical="center"/>
    </xf>
    <xf numFmtId="49" fontId="22" fillId="59" borderId="51" xfId="4" applyNumberFormat="1" applyFont="1" applyFill="1" applyBorder="1" applyAlignment="1">
      <alignment horizontal="center" vertical="center"/>
    </xf>
    <xf numFmtId="0" fontId="0" fillId="36" borderId="22" xfId="0" applyFill="1" applyBorder="1"/>
    <xf numFmtId="0" fontId="22" fillId="0" borderId="52" xfId="4" applyFont="1" applyBorder="1" applyAlignment="1">
      <alignment horizontal="center" vertical="center" wrapText="1"/>
    </xf>
    <xf numFmtId="0" fontId="22" fillId="0" borderId="51" xfId="4" applyFont="1" applyBorder="1" applyAlignment="1">
      <alignment horizontal="center" vertical="center" wrapText="1"/>
    </xf>
    <xf numFmtId="0" fontId="29" fillId="62" borderId="0" xfId="4" applyFont="1" applyFill="1"/>
    <xf numFmtId="168" fontId="30" fillId="61" borderId="0" xfId="5" applyNumberFormat="1" applyFont="1" applyFill="1" applyBorder="1" applyAlignment="1" applyProtection="1">
      <alignment horizontal="right" vertical="center" indent="1"/>
    </xf>
    <xf numFmtId="0" fontId="22" fillId="63" borderId="51" xfId="4" applyFont="1" applyFill="1" applyBorder="1" applyAlignment="1">
      <alignment vertical="center" wrapText="1"/>
    </xf>
    <xf numFmtId="0" fontId="22" fillId="59" borderId="51" xfId="4" applyFont="1" applyFill="1" applyBorder="1" applyAlignment="1">
      <alignment horizontal="center" vertical="center" wrapText="1"/>
    </xf>
    <xf numFmtId="173" fontId="22" fillId="0" borderId="51" xfId="5" applyNumberFormat="1" applyFont="1" applyBorder="1" applyAlignment="1" applyProtection="1">
      <alignment horizontal="left" vertical="center"/>
      <protection locked="0"/>
    </xf>
    <xf numFmtId="0" fontId="29" fillId="62" borderId="0" xfId="4" applyFont="1" applyFill="1" applyAlignment="1">
      <alignment vertical="center"/>
    </xf>
    <xf numFmtId="172" fontId="29" fillId="6" borderId="4" xfId="6" applyNumberFormat="1" applyFont="1" applyFill="1" applyBorder="1" applyAlignment="1" applyProtection="1">
      <alignment vertical="center"/>
    </xf>
    <xf numFmtId="168" fontId="30" fillId="61" borderId="0" xfId="5" applyNumberFormat="1" applyFont="1" applyFill="1" applyBorder="1" applyAlignment="1" applyProtection="1"/>
    <xf numFmtId="0" fontId="0" fillId="36" borderId="19" xfId="0" applyFill="1" applyBorder="1"/>
    <xf numFmtId="4" fontId="22" fillId="59" borderId="0" xfId="4" applyNumberFormat="1" applyFont="1" applyFill="1" applyAlignment="1">
      <alignment horizontal="center" vertical="center" wrapText="1"/>
    </xf>
    <xf numFmtId="0" fontId="0" fillId="36" borderId="0" xfId="0" applyFill="1"/>
    <xf numFmtId="49" fontId="22" fillId="59" borderId="0" xfId="4" applyNumberFormat="1" applyFont="1" applyFill="1" applyAlignment="1">
      <alignment horizontal="center" vertical="center"/>
    </xf>
    <xf numFmtId="0" fontId="0" fillId="36" borderId="53" xfId="0" applyFill="1" applyBorder="1"/>
    <xf numFmtId="173" fontId="22" fillId="12" borderId="0" xfId="5" applyNumberFormat="1" applyFont="1" applyFill="1" applyBorder="1" applyAlignment="1" applyProtection="1">
      <alignment horizontal="left" vertical="center"/>
    </xf>
    <xf numFmtId="4" fontId="22" fillId="60" borderId="0" xfId="4" applyNumberFormat="1" applyFont="1" applyFill="1" applyAlignment="1">
      <alignment horizontal="center" vertical="center" wrapText="1"/>
    </xf>
    <xf numFmtId="168" fontId="30" fillId="61" borderId="0" xfId="5" applyNumberFormat="1" applyFont="1" applyFill="1" applyBorder="1" applyAlignment="1" applyProtection="1">
      <alignment vertical="center"/>
    </xf>
    <xf numFmtId="49" fontId="22" fillId="60" borderId="0" xfId="4" applyNumberFormat="1" applyFont="1" applyFill="1" applyAlignment="1">
      <alignment horizontal="center" vertical="center"/>
    </xf>
    <xf numFmtId="173" fontId="22" fillId="0" borderId="52" xfId="4" applyNumberFormat="1" applyFont="1" applyBorder="1" applyAlignment="1">
      <alignment horizontal="center" vertical="center" wrapText="1"/>
    </xf>
    <xf numFmtId="0" fontId="22" fillId="64" borderId="51" xfId="4" applyFont="1" applyFill="1" applyBorder="1" applyAlignment="1">
      <alignment horizontal="center" vertical="center"/>
    </xf>
    <xf numFmtId="0" fontId="22" fillId="62" borderId="0" xfId="4" applyFont="1" applyFill="1" applyAlignment="1">
      <alignment horizontal="center" vertical="center" wrapText="1"/>
    </xf>
    <xf numFmtId="0" fontId="0" fillId="0" borderId="51" xfId="0" applyBorder="1"/>
    <xf numFmtId="173" fontId="22" fillId="65" borderId="51" xfId="5" applyNumberFormat="1" applyFont="1" applyFill="1" applyBorder="1" applyAlignment="1" applyProtection="1">
      <alignment horizontal="left" vertical="center"/>
      <protection locked="0"/>
    </xf>
    <xf numFmtId="0" fontId="22" fillId="62" borderId="0" xfId="4" applyFont="1" applyFill="1" applyAlignment="1">
      <alignment horizontal="center" vertical="center"/>
    </xf>
    <xf numFmtId="4" fontId="5" fillId="36" borderId="51" xfId="0" applyNumberFormat="1" applyFont="1" applyFill="1" applyBorder="1" applyAlignment="1">
      <alignment horizontal="center" vertical="center" wrapText="1"/>
    </xf>
    <xf numFmtId="49" fontId="5" fillId="36" borderId="51" xfId="0" applyNumberFormat="1" applyFont="1" applyFill="1" applyBorder="1" applyAlignment="1">
      <alignment horizontal="center" vertical="center"/>
    </xf>
    <xf numFmtId="0" fontId="5" fillId="0" borderId="51" xfId="0" applyFont="1" applyBorder="1" applyAlignment="1">
      <alignment horizontal="center" vertical="center" wrapText="1"/>
    </xf>
    <xf numFmtId="0" fontId="5" fillId="2" borderId="51" xfId="0" applyFont="1" applyFill="1" applyBorder="1" applyAlignment="1">
      <alignment horizontal="center" vertical="center" wrapText="1"/>
    </xf>
    <xf numFmtId="0" fontId="5" fillId="23" borderId="51" xfId="0" applyFont="1" applyFill="1" applyBorder="1" applyAlignment="1">
      <alignment horizontal="center" vertical="center" wrapText="1"/>
    </xf>
    <xf numFmtId="0" fontId="5" fillId="23" borderId="51" xfId="0" applyFont="1" applyFill="1" applyBorder="1" applyAlignment="1">
      <alignment horizontal="center" vertical="center"/>
    </xf>
    <xf numFmtId="49" fontId="5" fillId="37" borderId="51" xfId="0" applyNumberFormat="1" applyFont="1" applyFill="1" applyBorder="1" applyAlignment="1">
      <alignment horizontal="center" vertical="center"/>
    </xf>
    <xf numFmtId="0" fontId="5" fillId="22" borderId="51" xfId="0" applyFont="1" applyFill="1" applyBorder="1" applyAlignment="1">
      <alignment vertical="center" wrapText="1"/>
    </xf>
    <xf numFmtId="0" fontId="5" fillId="37" borderId="51" xfId="0" applyFont="1" applyFill="1" applyBorder="1" applyAlignment="1">
      <alignment horizontal="center" vertical="center" wrapText="1"/>
    </xf>
    <xf numFmtId="0" fontId="5" fillId="7" borderId="51" xfId="0" applyFont="1" applyFill="1" applyBorder="1" applyAlignment="1">
      <alignment horizontal="center" vertical="center" wrapText="1"/>
    </xf>
    <xf numFmtId="0" fontId="5" fillId="35" borderId="51" xfId="0" applyFont="1" applyFill="1" applyBorder="1" applyAlignment="1">
      <alignment vertical="center" wrapText="1"/>
    </xf>
    <xf numFmtId="0" fontId="5" fillId="35" borderId="51" xfId="0" applyFont="1" applyFill="1" applyBorder="1" applyAlignment="1">
      <alignment horizontal="left" vertical="center" wrapText="1"/>
    </xf>
    <xf numFmtId="4" fontId="22" fillId="66" borderId="4" xfId="4" applyNumberFormat="1" applyFont="1" applyFill="1" applyBorder="1" applyAlignment="1">
      <alignment horizontal="center" vertical="center"/>
    </xf>
    <xf numFmtId="168" fontId="22" fillId="66" borderId="4" xfId="5" applyNumberFormat="1" applyFont="1" applyFill="1" applyBorder="1" applyAlignment="1" applyProtection="1">
      <alignment horizontal="center" vertical="center"/>
    </xf>
    <xf numFmtId="1" fontId="22" fillId="66" borderId="4" xfId="4" applyNumberFormat="1" applyFont="1" applyFill="1" applyBorder="1" applyAlignment="1">
      <alignment horizontal="right" vertical="center" indent="1"/>
    </xf>
    <xf numFmtId="168" fontId="22" fillId="66" borderId="4" xfId="5" applyNumberFormat="1" applyFont="1" applyFill="1" applyBorder="1" applyAlignment="1" applyProtection="1">
      <alignment vertical="center"/>
    </xf>
    <xf numFmtId="169" fontId="22" fillId="66" borderId="4" xfId="5" applyNumberFormat="1" applyFont="1" applyFill="1" applyBorder="1" applyAlignment="1" applyProtection="1">
      <alignment vertical="center"/>
    </xf>
    <xf numFmtId="168" fontId="22" fillId="66" borderId="4" xfId="5" applyNumberFormat="1" applyFont="1" applyFill="1" applyBorder="1" applyAlignment="1" applyProtection="1">
      <alignment horizontal="right" vertical="center"/>
    </xf>
    <xf numFmtId="49" fontId="5" fillId="37" borderId="4" xfId="0" applyNumberFormat="1" applyFont="1" applyFill="1" applyBorder="1" applyAlignment="1">
      <alignment horizontal="center" vertical="center"/>
    </xf>
    <xf numFmtId="0" fontId="5" fillId="35" borderId="4" xfId="0" applyFont="1" applyFill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167" fontId="5" fillId="23" borderId="4" xfId="1" applyNumberFormat="1" applyFont="1" applyFill="1" applyBorder="1" applyAlignment="1" applyProtection="1">
      <alignment horizontal="left" vertical="center"/>
      <protection locked="0"/>
    </xf>
    <xf numFmtId="0" fontId="5" fillId="27" borderId="54" xfId="0" applyFont="1" applyFill="1" applyBorder="1" applyAlignment="1">
      <alignment horizontal="center" vertical="center" wrapText="1"/>
    </xf>
    <xf numFmtId="49" fontId="5" fillId="36" borderId="54" xfId="0" applyNumberFormat="1" applyFont="1" applyFill="1" applyBorder="1" applyAlignment="1">
      <alignment horizontal="center" vertical="center"/>
    </xf>
    <xf numFmtId="0" fontId="5" fillId="22" borderId="56" xfId="0" applyFont="1" applyFill="1" applyBorder="1" applyAlignment="1">
      <alignment horizontal="left" vertical="center" wrapText="1"/>
    </xf>
    <xf numFmtId="0" fontId="5" fillId="36" borderId="54" xfId="0" applyFont="1" applyFill="1" applyBorder="1" applyAlignment="1">
      <alignment horizontal="center" vertical="center" wrapText="1"/>
    </xf>
    <xf numFmtId="0" fontId="5" fillId="6" borderId="54" xfId="0" applyFont="1" applyFill="1" applyBorder="1" applyAlignment="1">
      <alignment horizontal="center" vertical="center" wrapText="1"/>
    </xf>
    <xf numFmtId="0" fontId="5" fillId="19" borderId="54" xfId="0" applyFont="1" applyFill="1" applyBorder="1" applyAlignment="1">
      <alignment horizontal="center" vertical="center"/>
    </xf>
    <xf numFmtId="0" fontId="5" fillId="0" borderId="54" xfId="0" applyFont="1" applyBorder="1" applyAlignment="1">
      <alignment horizontal="center" vertical="center"/>
    </xf>
    <xf numFmtId="0" fontId="13" fillId="6" borderId="9" xfId="0" applyFont="1" applyFill="1" applyBorder="1" applyAlignment="1">
      <alignment horizontal="center" vertical="center"/>
    </xf>
    <xf numFmtId="0" fontId="5" fillId="36" borderId="34" xfId="0" applyFont="1" applyFill="1" applyBorder="1" applyAlignment="1">
      <alignment horizontal="center" vertical="center" wrapText="1"/>
    </xf>
    <xf numFmtId="0" fontId="5" fillId="36" borderId="35" xfId="0" applyFont="1" applyFill="1" applyBorder="1" applyAlignment="1">
      <alignment horizontal="center" vertical="center" wrapText="1"/>
    </xf>
    <xf numFmtId="0" fontId="5" fillId="36" borderId="36" xfId="0" applyFont="1" applyFill="1" applyBorder="1" applyAlignment="1">
      <alignment horizontal="center" vertical="center" wrapText="1"/>
    </xf>
    <xf numFmtId="0" fontId="5" fillId="36" borderId="37" xfId="0" applyFont="1" applyFill="1" applyBorder="1" applyAlignment="1">
      <alignment horizontal="center" vertical="center" wrapText="1"/>
    </xf>
    <xf numFmtId="0" fontId="8" fillId="27" borderId="3" xfId="0" applyFont="1" applyFill="1" applyBorder="1" applyAlignment="1">
      <alignment horizontal="center" vertical="center" wrapText="1"/>
    </xf>
    <xf numFmtId="0" fontId="8" fillId="27" borderId="8" xfId="0" applyFont="1" applyFill="1" applyBorder="1" applyAlignment="1">
      <alignment horizontal="center" vertical="center" wrapText="1"/>
    </xf>
    <xf numFmtId="0" fontId="8" fillId="27" borderId="7" xfId="0" applyFont="1" applyFill="1" applyBorder="1" applyAlignment="1">
      <alignment horizontal="center" vertical="center" wrapText="1"/>
    </xf>
    <xf numFmtId="0" fontId="5" fillId="27" borderId="0" xfId="0" applyFont="1" applyFill="1" applyAlignment="1">
      <alignment horizontal="center" vertical="center"/>
    </xf>
    <xf numFmtId="49" fontId="5" fillId="36" borderId="50" xfId="0" applyNumberFormat="1" applyFont="1" applyFill="1" applyBorder="1" applyAlignment="1">
      <alignment horizontal="center" vertical="center"/>
    </xf>
    <xf numFmtId="0" fontId="31" fillId="39" borderId="0" xfId="0" applyFont="1" applyFill="1" applyAlignment="1">
      <alignment horizontal="center" vertical="center"/>
    </xf>
    <xf numFmtId="0" fontId="8" fillId="3" borderId="54" xfId="0" applyFont="1" applyFill="1" applyBorder="1" applyAlignment="1">
      <alignment horizontal="center" vertical="center" wrapText="1"/>
    </xf>
    <xf numFmtId="49" fontId="5" fillId="44" borderId="2" xfId="0" applyNumberFormat="1" applyFont="1" applyFill="1" applyBorder="1" applyAlignment="1">
      <alignment horizontal="center" vertical="center"/>
    </xf>
    <xf numFmtId="49" fontId="5" fillId="43" borderId="2" xfId="0" applyNumberFormat="1" applyFont="1" applyFill="1" applyBorder="1" applyAlignment="1">
      <alignment horizontal="center" vertical="center"/>
    </xf>
    <xf numFmtId="49" fontId="5" fillId="67" borderId="2" xfId="0" applyNumberFormat="1" applyFont="1" applyFill="1" applyBorder="1" applyAlignment="1">
      <alignment horizontal="center" vertical="center"/>
    </xf>
    <xf numFmtId="0" fontId="8" fillId="6" borderId="26" xfId="0" applyFont="1" applyFill="1" applyBorder="1" applyAlignment="1">
      <alignment horizontal="center" vertical="center" wrapText="1"/>
    </xf>
    <xf numFmtId="49" fontId="5" fillId="37" borderId="52" xfId="0" applyNumberFormat="1" applyFont="1" applyFill="1" applyBorder="1" applyAlignment="1">
      <alignment horizontal="center" vertical="center"/>
    </xf>
    <xf numFmtId="0" fontId="5" fillId="37" borderId="7" xfId="0" applyFont="1" applyFill="1" applyBorder="1" applyAlignment="1">
      <alignment horizontal="center" vertical="center" wrapText="1"/>
    </xf>
    <xf numFmtId="0" fontId="5" fillId="7" borderId="54" xfId="0" applyFont="1" applyFill="1" applyBorder="1" applyAlignment="1">
      <alignment horizontal="center" vertical="center" wrapText="1"/>
    </xf>
    <xf numFmtId="0" fontId="8" fillId="6" borderId="7" xfId="0" applyFont="1" applyFill="1" applyBorder="1" applyAlignment="1">
      <alignment horizontal="center" vertical="center" wrapText="1"/>
    </xf>
    <xf numFmtId="0" fontId="5" fillId="35" borderId="50" xfId="0" applyFont="1" applyFill="1" applyBorder="1" applyAlignment="1">
      <alignment vertical="center" wrapText="1"/>
    </xf>
    <xf numFmtId="0" fontId="5" fillId="37" borderId="54" xfId="0" applyFont="1" applyFill="1" applyBorder="1" applyAlignment="1">
      <alignment horizontal="center" vertical="center" wrapText="1"/>
    </xf>
    <xf numFmtId="0" fontId="5" fillId="35" borderId="52" xfId="0" applyFont="1" applyFill="1" applyBorder="1" applyAlignment="1">
      <alignment vertical="center" wrapText="1"/>
    </xf>
    <xf numFmtId="4" fontId="5" fillId="36" borderId="4" xfId="0" applyNumberFormat="1" applyFont="1" applyFill="1" applyBorder="1" applyAlignment="1">
      <alignment horizontal="center" vertical="center" wrapText="1"/>
    </xf>
    <xf numFmtId="49" fontId="5" fillId="36" borderId="4" xfId="0" applyNumberFormat="1" applyFont="1" applyFill="1" applyBorder="1" applyAlignment="1">
      <alignment horizontal="center" vertical="center"/>
    </xf>
    <xf numFmtId="0" fontId="5" fillId="23" borderId="20" xfId="0" applyFont="1" applyFill="1" applyBorder="1" applyAlignment="1">
      <alignment horizontal="center" vertical="center" wrapText="1"/>
    </xf>
    <xf numFmtId="167" fontId="5" fillId="23" borderId="14" xfId="1" applyNumberFormat="1" applyFont="1" applyFill="1" applyBorder="1" applyAlignment="1" applyProtection="1">
      <alignment horizontal="center" vertical="center"/>
      <protection locked="0"/>
    </xf>
    <xf numFmtId="167" fontId="5" fillId="23" borderId="4" xfId="1" applyNumberFormat="1" applyFont="1" applyFill="1" applyBorder="1" applyAlignment="1" applyProtection="1">
      <alignment horizontal="center" vertical="center"/>
      <protection locked="0"/>
    </xf>
    <xf numFmtId="4" fontId="22" fillId="34" borderId="2" xfId="0" applyNumberFormat="1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/>
    </xf>
    <xf numFmtId="0" fontId="5" fillId="17" borderId="2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 wrapText="1"/>
    </xf>
    <xf numFmtId="172" fontId="12" fillId="6" borderId="4" xfId="1" applyNumberFormat="1" applyFont="1" applyFill="1" applyBorder="1" applyAlignment="1" applyProtection="1">
      <alignment vertical="center"/>
    </xf>
    <xf numFmtId="0" fontId="5" fillId="36" borderId="2" xfId="0" applyFont="1" applyFill="1" applyBorder="1" applyAlignment="1">
      <alignment horizontal="left" vertical="center" wrapText="1"/>
    </xf>
    <xf numFmtId="0" fontId="5" fillId="68" borderId="2" xfId="0" applyFont="1" applyFill="1" applyBorder="1" applyAlignment="1">
      <alignment horizontal="center" vertical="center" wrapText="1"/>
    </xf>
    <xf numFmtId="167" fontId="5" fillId="36" borderId="2" xfId="1" applyNumberFormat="1" applyFont="1" applyFill="1" applyBorder="1" applyAlignment="1" applyProtection="1">
      <alignment horizontal="left" vertical="center"/>
      <protection locked="0"/>
    </xf>
    <xf numFmtId="4" fontId="5" fillId="36" borderId="52" xfId="0" applyNumberFormat="1" applyFont="1" applyFill="1" applyBorder="1" applyAlignment="1">
      <alignment horizontal="center" vertical="center" wrapText="1"/>
    </xf>
    <xf numFmtId="4" fontId="5" fillId="36" borderId="50" xfId="0" applyNumberFormat="1" applyFont="1" applyFill="1" applyBorder="1" applyAlignment="1">
      <alignment horizontal="center" vertical="center" wrapText="1"/>
    </xf>
    <xf numFmtId="0" fontId="32" fillId="6" borderId="0" xfId="0" applyFont="1" applyFill="1" applyAlignment="1">
      <alignment vertical="center"/>
    </xf>
    <xf numFmtId="0" fontId="32" fillId="6" borderId="0" xfId="0" applyFont="1" applyFill="1" applyAlignment="1">
      <alignment horizontal="center" vertical="center"/>
    </xf>
    <xf numFmtId="4" fontId="33" fillId="6" borderId="4" xfId="0" applyNumberFormat="1" applyFont="1" applyFill="1" applyBorder="1" applyAlignment="1">
      <alignment horizontal="center" vertical="center"/>
    </xf>
    <xf numFmtId="166" fontId="33" fillId="6" borderId="4" xfId="0" applyNumberFormat="1" applyFont="1" applyFill="1" applyBorder="1" applyAlignment="1">
      <alignment horizontal="center"/>
    </xf>
    <xf numFmtId="166" fontId="33" fillId="6" borderId="4" xfId="0" applyNumberFormat="1" applyFont="1" applyFill="1" applyBorder="1" applyAlignment="1">
      <alignment horizontal="center" vertical="center"/>
    </xf>
    <xf numFmtId="166" fontId="33" fillId="14" borderId="4" xfId="0" applyNumberFormat="1" applyFont="1" applyFill="1" applyBorder="1" applyAlignment="1">
      <alignment horizontal="center"/>
    </xf>
    <xf numFmtId="0" fontId="32" fillId="0" borderId="0" xfId="0" applyFont="1"/>
    <xf numFmtId="4" fontId="33" fillId="6" borderId="4" xfId="0" applyNumberFormat="1" applyFont="1" applyFill="1" applyBorder="1" applyAlignment="1">
      <alignment horizontal="center"/>
    </xf>
    <xf numFmtId="0" fontId="33" fillId="0" borderId="0" xfId="0" applyFont="1" applyAlignment="1">
      <alignment horizontal="center"/>
    </xf>
    <xf numFmtId="0" fontId="33" fillId="6" borderId="4" xfId="0" applyFont="1" applyFill="1" applyBorder="1" applyAlignment="1">
      <alignment horizontal="center"/>
    </xf>
    <xf numFmtId="1" fontId="33" fillId="6" borderId="4" xfId="0" applyNumberFormat="1" applyFont="1" applyFill="1" applyBorder="1" applyAlignment="1">
      <alignment horizontal="center" vertical="center"/>
    </xf>
    <xf numFmtId="1" fontId="33" fillId="6" borderId="4" xfId="0" applyNumberFormat="1" applyFont="1" applyFill="1" applyBorder="1" applyAlignment="1">
      <alignment horizontal="right" vertical="center"/>
    </xf>
    <xf numFmtId="166" fontId="33" fillId="8" borderId="4" xfId="0" applyNumberFormat="1" applyFont="1" applyFill="1" applyBorder="1" applyAlignment="1">
      <alignment horizontal="center" vertical="center"/>
    </xf>
    <xf numFmtId="1" fontId="33" fillId="6" borderId="4" xfId="0" applyNumberFormat="1" applyFont="1" applyFill="1" applyBorder="1" applyAlignment="1">
      <alignment horizontal="right" vertical="center" indent="1"/>
    </xf>
    <xf numFmtId="4" fontId="33" fillId="66" borderId="4" xfId="4" applyNumberFormat="1" applyFont="1" applyFill="1" applyBorder="1" applyAlignment="1">
      <alignment horizontal="center" vertical="center"/>
    </xf>
    <xf numFmtId="174" fontId="33" fillId="66" borderId="4" xfId="5" applyNumberFormat="1" applyFont="1" applyFill="1" applyBorder="1" applyAlignment="1" applyProtection="1">
      <alignment horizontal="center"/>
    </xf>
    <xf numFmtId="175" fontId="33" fillId="66" borderId="4" xfId="4" applyNumberFormat="1" applyFont="1" applyFill="1" applyBorder="1" applyAlignment="1">
      <alignment horizontal="center" vertical="center" wrapText="1"/>
    </xf>
    <xf numFmtId="0" fontId="33" fillId="66" borderId="4" xfId="4" applyFont="1" applyFill="1" applyBorder="1" applyAlignment="1">
      <alignment horizontal="center"/>
    </xf>
    <xf numFmtId="43" fontId="33" fillId="6" borderId="4" xfId="1" applyFont="1" applyFill="1" applyBorder="1" applyAlignment="1" applyProtection="1">
      <alignment horizontal="center"/>
    </xf>
    <xf numFmtId="166" fontId="32" fillId="0" borderId="0" xfId="0" applyNumberFormat="1" applyFont="1"/>
    <xf numFmtId="4" fontId="33" fillId="0" borderId="0" xfId="0" applyNumberFormat="1" applyFont="1"/>
    <xf numFmtId="166" fontId="12" fillId="6" borderId="4" xfId="0" applyNumberFormat="1" applyFont="1" applyFill="1" applyBorder="1" applyAlignment="1" applyProtection="1">
      <alignment horizontal="center" vertical="center" wrapText="1"/>
      <protection locked="0"/>
    </xf>
    <xf numFmtId="167" fontId="5" fillId="69" borderId="2" xfId="1" applyNumberFormat="1" applyFont="1" applyFill="1" applyBorder="1" applyAlignment="1" applyProtection="1">
      <alignment horizontal="left" vertical="center"/>
      <protection locked="0"/>
    </xf>
    <xf numFmtId="0" fontId="8" fillId="36" borderId="24" xfId="0" applyFont="1" applyFill="1" applyBorder="1" applyAlignment="1">
      <alignment horizontal="center" vertical="center" wrapText="1"/>
    </xf>
    <xf numFmtId="0" fontId="8" fillId="36" borderId="0" xfId="0" applyFont="1" applyFill="1" applyAlignment="1">
      <alignment horizontal="center" vertical="center" wrapText="1"/>
    </xf>
    <xf numFmtId="0" fontId="8" fillId="36" borderId="20" xfId="0" applyFont="1" applyFill="1" applyBorder="1" applyAlignment="1">
      <alignment horizontal="center" vertical="center" wrapText="1"/>
    </xf>
    <xf numFmtId="164" fontId="8" fillId="36" borderId="3" xfId="0" applyNumberFormat="1" applyFont="1" applyFill="1" applyBorder="1" applyAlignment="1">
      <alignment horizontal="center" vertical="center" wrapText="1"/>
    </xf>
    <xf numFmtId="164" fontId="8" fillId="36" borderId="8" xfId="0" applyNumberFormat="1" applyFont="1" applyFill="1" applyBorder="1" applyAlignment="1">
      <alignment horizontal="center" vertical="center" wrapText="1"/>
    </xf>
    <xf numFmtId="164" fontId="8" fillId="36" borderId="7" xfId="0" applyNumberFormat="1" applyFont="1" applyFill="1" applyBorder="1" applyAlignment="1">
      <alignment horizontal="center" vertical="center" wrapText="1"/>
    </xf>
    <xf numFmtId="0" fontId="8" fillId="36" borderId="23" xfId="0" applyFont="1" applyFill="1" applyBorder="1" applyAlignment="1">
      <alignment horizontal="center" vertical="center"/>
    </xf>
    <xf numFmtId="0" fontId="8" fillId="36" borderId="6" xfId="0" applyFont="1" applyFill="1" applyBorder="1" applyAlignment="1">
      <alignment horizontal="center" vertical="center"/>
    </xf>
    <xf numFmtId="0" fontId="8" fillId="36" borderId="14" xfId="0" applyFont="1" applyFill="1" applyBorder="1" applyAlignment="1">
      <alignment horizontal="center" vertical="center"/>
    </xf>
    <xf numFmtId="0" fontId="8" fillId="36" borderId="24" xfId="0" applyFont="1" applyFill="1" applyBorder="1" applyAlignment="1">
      <alignment horizontal="center" vertical="center"/>
    </xf>
    <xf numFmtId="0" fontId="8" fillId="36" borderId="0" xfId="0" applyFont="1" applyFill="1" applyAlignment="1">
      <alignment horizontal="center" vertical="center"/>
    </xf>
    <xf numFmtId="0" fontId="8" fillId="36" borderId="20" xfId="0" applyFont="1" applyFill="1" applyBorder="1" applyAlignment="1">
      <alignment horizontal="center" vertical="center"/>
    </xf>
    <xf numFmtId="0" fontId="8" fillId="36" borderId="22" xfId="0" applyFont="1" applyFill="1" applyBorder="1" applyAlignment="1">
      <alignment horizontal="center" vertical="center"/>
    </xf>
    <xf numFmtId="0" fontId="8" fillId="36" borderId="26" xfId="0" applyFont="1" applyFill="1" applyBorder="1" applyAlignment="1">
      <alignment horizontal="center" vertical="center"/>
    </xf>
    <xf numFmtId="0" fontId="8" fillId="36" borderId="21" xfId="0" applyFont="1" applyFill="1" applyBorder="1" applyAlignment="1">
      <alignment horizontal="center" vertical="center"/>
    </xf>
    <xf numFmtId="0" fontId="3" fillId="6" borderId="3" xfId="0" applyFont="1" applyFill="1" applyBorder="1" applyAlignment="1">
      <alignment horizontal="center"/>
    </xf>
    <xf numFmtId="0" fontId="3" fillId="6" borderId="8" xfId="0" applyFont="1" applyFill="1" applyBorder="1" applyAlignment="1">
      <alignment horizontal="center"/>
    </xf>
    <xf numFmtId="0" fontId="3" fillId="6" borderId="7" xfId="0" applyFont="1" applyFill="1" applyBorder="1" applyAlignment="1">
      <alignment horizontal="center"/>
    </xf>
    <xf numFmtId="0" fontId="3" fillId="6" borderId="9" xfId="0" applyFont="1" applyFill="1" applyBorder="1" applyAlignment="1">
      <alignment horizontal="center" vertical="center"/>
    </xf>
    <xf numFmtId="0" fontId="8" fillId="36" borderId="22" xfId="0" applyFont="1" applyFill="1" applyBorder="1" applyAlignment="1">
      <alignment horizontal="center" vertical="center" wrapText="1"/>
    </xf>
    <xf numFmtId="0" fontId="8" fillId="36" borderId="26" xfId="0" applyFont="1" applyFill="1" applyBorder="1" applyAlignment="1">
      <alignment horizontal="center" vertical="center" wrapText="1"/>
    </xf>
    <xf numFmtId="0" fontId="8" fillId="36" borderId="21" xfId="0" applyFont="1" applyFill="1" applyBorder="1" applyAlignment="1">
      <alignment horizontal="center" vertical="center" wrapText="1"/>
    </xf>
    <xf numFmtId="0" fontId="8" fillId="6" borderId="14" xfId="0" applyFont="1" applyFill="1" applyBorder="1" applyAlignment="1">
      <alignment horizontal="center" vertical="center" wrapText="1"/>
    </xf>
    <xf numFmtId="0" fontId="8" fillId="6" borderId="20" xfId="0" applyFont="1" applyFill="1" applyBorder="1" applyAlignment="1">
      <alignment horizontal="center" vertical="center" wrapText="1"/>
    </xf>
    <xf numFmtId="0" fontId="8" fillId="36" borderId="23" xfId="0" applyFont="1" applyFill="1" applyBorder="1" applyAlignment="1">
      <alignment horizontal="center" vertical="center" wrapText="1"/>
    </xf>
    <xf numFmtId="0" fontId="8" fillId="36" borderId="6" xfId="0" applyFont="1" applyFill="1" applyBorder="1" applyAlignment="1">
      <alignment horizontal="center" vertical="center" wrapText="1"/>
    </xf>
    <xf numFmtId="0" fontId="8" fillId="36" borderId="14" xfId="0" applyFont="1" applyFill="1" applyBorder="1" applyAlignment="1">
      <alignment horizontal="center" vertical="center" wrapText="1"/>
    </xf>
    <xf numFmtId="164" fontId="8" fillId="36" borderId="54" xfId="0" applyNumberFormat="1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/>
    </xf>
    <xf numFmtId="0" fontId="3" fillId="6" borderId="20" xfId="0" applyFont="1" applyFill="1" applyBorder="1" applyAlignment="1">
      <alignment horizontal="center"/>
    </xf>
    <xf numFmtId="0" fontId="3" fillId="6" borderId="31" xfId="0" applyFont="1" applyFill="1" applyBorder="1" applyAlignment="1">
      <alignment horizontal="center"/>
    </xf>
    <xf numFmtId="0" fontId="3" fillId="6" borderId="32" xfId="0" applyFont="1" applyFill="1" applyBorder="1" applyAlignment="1">
      <alignment horizontal="center"/>
    </xf>
    <xf numFmtId="0" fontId="8" fillId="6" borderId="3" xfId="0" applyFont="1" applyFill="1" applyBorder="1" applyAlignment="1">
      <alignment horizontal="center" vertical="center"/>
    </xf>
    <xf numFmtId="0" fontId="8" fillId="6" borderId="8" xfId="0" applyFont="1" applyFill="1" applyBorder="1" applyAlignment="1">
      <alignment horizontal="center" vertical="center"/>
    </xf>
    <xf numFmtId="0" fontId="3" fillId="6" borderId="38" xfId="0" applyFont="1" applyFill="1" applyBorder="1" applyAlignment="1">
      <alignment horizontal="center" vertical="center"/>
    </xf>
    <xf numFmtId="0" fontId="3" fillId="6" borderId="31" xfId="0" applyFont="1" applyFill="1" applyBorder="1" applyAlignment="1">
      <alignment horizontal="center" vertical="center"/>
    </xf>
    <xf numFmtId="0" fontId="3" fillId="6" borderId="32" xfId="0" applyFont="1" applyFill="1" applyBorder="1" applyAlignment="1">
      <alignment horizontal="center" vertical="center"/>
    </xf>
    <xf numFmtId="0" fontId="3" fillId="6" borderId="30" xfId="0" applyFont="1" applyFill="1" applyBorder="1" applyAlignment="1">
      <alignment horizontal="center" vertical="center"/>
    </xf>
    <xf numFmtId="0" fontId="3" fillId="6" borderId="39" xfId="0" applyFont="1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0" fontId="8" fillId="6" borderId="7" xfId="0" applyFont="1" applyFill="1" applyBorder="1" applyAlignment="1">
      <alignment horizontal="center" vertical="center"/>
    </xf>
    <xf numFmtId="0" fontId="3" fillId="6" borderId="16" xfId="0" applyFont="1" applyFill="1" applyBorder="1" applyAlignment="1">
      <alignment horizontal="center"/>
    </xf>
    <xf numFmtId="0" fontId="3" fillId="6" borderId="18" xfId="0" applyFont="1" applyFill="1" applyBorder="1" applyAlignment="1">
      <alignment horizontal="center"/>
    </xf>
    <xf numFmtId="0" fontId="3" fillId="6" borderId="10" xfId="0" applyFont="1" applyFill="1" applyBorder="1" applyAlignment="1">
      <alignment horizontal="center" vertical="center"/>
    </xf>
    <xf numFmtId="0" fontId="3" fillId="6" borderId="33" xfId="0" applyFont="1" applyFill="1" applyBorder="1" applyAlignment="1">
      <alignment horizontal="center"/>
    </xf>
    <xf numFmtId="0" fontId="3" fillId="6" borderId="28" xfId="0" applyFont="1" applyFill="1" applyBorder="1" applyAlignment="1">
      <alignment horizontal="center"/>
    </xf>
    <xf numFmtId="0" fontId="3" fillId="6" borderId="29" xfId="0" applyFont="1" applyFill="1" applyBorder="1" applyAlignment="1">
      <alignment horizontal="center"/>
    </xf>
    <xf numFmtId="0" fontId="3" fillId="6" borderId="27" xfId="0" applyFont="1" applyFill="1" applyBorder="1" applyAlignment="1">
      <alignment horizontal="center"/>
    </xf>
    <xf numFmtId="0" fontId="3" fillId="6" borderId="2" xfId="0" applyFont="1" applyFill="1" applyBorder="1" applyAlignment="1">
      <alignment horizontal="center"/>
    </xf>
    <xf numFmtId="0" fontId="8" fillId="36" borderId="23" xfId="0" applyFont="1" applyFill="1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0" xfId="0" applyAlignment="1">
      <alignment vertical="center"/>
    </xf>
    <xf numFmtId="0" fontId="0" fillId="0" borderId="20" xfId="0" applyBorder="1" applyAlignment="1">
      <alignment vertical="center"/>
    </xf>
    <xf numFmtId="0" fontId="0" fillId="0" borderId="22" xfId="0" applyBorder="1" applyAlignment="1">
      <alignment vertical="center"/>
    </xf>
    <xf numFmtId="0" fontId="0" fillId="0" borderId="26" xfId="0" applyBorder="1" applyAlignment="1">
      <alignment vertical="center"/>
    </xf>
    <xf numFmtId="0" fontId="0" fillId="0" borderId="21" xfId="0" applyBorder="1" applyAlignment="1">
      <alignment vertical="center"/>
    </xf>
    <xf numFmtId="0" fontId="8" fillId="36" borderId="3" xfId="0" applyFont="1" applyFill="1" applyBorder="1" applyAlignment="1">
      <alignment horizontal="center" vertical="center" wrapText="1"/>
    </xf>
    <xf numFmtId="0" fontId="8" fillId="36" borderId="8" xfId="0" applyFont="1" applyFill="1" applyBorder="1" applyAlignment="1">
      <alignment horizontal="center" vertical="center" wrapText="1"/>
    </xf>
    <xf numFmtId="0" fontId="8" fillId="36" borderId="7" xfId="0" applyFont="1" applyFill="1" applyBorder="1" applyAlignment="1">
      <alignment horizontal="center" vertical="center" wrapText="1"/>
    </xf>
    <xf numFmtId="0" fontId="0" fillId="6" borderId="7" xfId="0" applyFill="1" applyBorder="1" applyAlignment="1">
      <alignment horizontal="center" vertical="center"/>
    </xf>
    <xf numFmtId="0" fontId="0" fillId="6" borderId="8" xfId="0" applyFill="1" applyBorder="1" applyAlignment="1">
      <alignment horizontal="center"/>
    </xf>
    <xf numFmtId="0" fontId="0" fillId="6" borderId="7" xfId="0" applyFill="1" applyBorder="1" applyAlignment="1">
      <alignment horizontal="center"/>
    </xf>
    <xf numFmtId="0" fontId="4" fillId="36" borderId="40" xfId="0" applyFont="1" applyFill="1" applyBorder="1" applyAlignment="1">
      <alignment horizontal="center" vertical="center"/>
    </xf>
    <xf numFmtId="0" fontId="7" fillId="37" borderId="41" xfId="0" applyFont="1" applyFill="1" applyBorder="1" applyAlignment="1">
      <alignment horizontal="center" vertical="center"/>
    </xf>
    <xf numFmtId="0" fontId="7" fillId="37" borderId="42" xfId="0" applyFont="1" applyFill="1" applyBorder="1" applyAlignment="1">
      <alignment horizontal="center" vertical="center"/>
    </xf>
    <xf numFmtId="0" fontId="7" fillId="37" borderId="44" xfId="0" applyFont="1" applyFill="1" applyBorder="1" applyAlignment="1">
      <alignment horizontal="center" vertical="center"/>
    </xf>
    <xf numFmtId="0" fontId="7" fillId="37" borderId="43" xfId="0" applyFont="1" applyFill="1" applyBorder="1" applyAlignment="1">
      <alignment horizontal="center" vertical="center"/>
    </xf>
    <xf numFmtId="49" fontId="3" fillId="22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0" fontId="3" fillId="6" borderId="23" xfId="0" applyFont="1" applyFill="1" applyBorder="1" applyAlignment="1">
      <alignment horizontal="center"/>
    </xf>
    <xf numFmtId="0" fontId="0" fillId="6" borderId="24" xfId="0" applyFill="1" applyBorder="1" applyAlignment="1">
      <alignment horizontal="center"/>
    </xf>
    <xf numFmtId="0" fontId="0" fillId="6" borderId="22" xfId="0" applyFill="1" applyBorder="1" applyAlignment="1">
      <alignment horizontal="center"/>
    </xf>
    <xf numFmtId="0" fontId="3" fillId="6" borderId="3" xfId="0" applyFont="1" applyFill="1" applyBorder="1" applyAlignment="1">
      <alignment horizontal="center" vertical="center"/>
    </xf>
    <xf numFmtId="0" fontId="3" fillId="6" borderId="8" xfId="0" applyFont="1" applyFill="1" applyBorder="1" applyAlignment="1">
      <alignment horizontal="center" vertical="center"/>
    </xf>
    <xf numFmtId="0" fontId="3" fillId="6" borderId="7" xfId="0" applyFont="1" applyFill="1" applyBorder="1" applyAlignment="1">
      <alignment horizontal="center" vertical="center"/>
    </xf>
    <xf numFmtId="0" fontId="9" fillId="6" borderId="8" xfId="0" applyFont="1" applyFill="1" applyBorder="1" applyAlignment="1">
      <alignment horizontal="center" vertical="center"/>
    </xf>
    <xf numFmtId="0" fontId="9" fillId="6" borderId="7" xfId="0" applyFont="1" applyFill="1" applyBorder="1" applyAlignment="1">
      <alignment horizontal="center" vertical="center"/>
    </xf>
    <xf numFmtId="0" fontId="3" fillId="6" borderId="54" xfId="0" applyFont="1" applyFill="1" applyBorder="1" applyAlignment="1">
      <alignment horizontal="center"/>
    </xf>
    <xf numFmtId="0" fontId="3" fillId="6" borderId="33" xfId="0" applyFont="1" applyFill="1" applyBorder="1" applyAlignment="1">
      <alignment horizontal="center" vertical="center"/>
    </xf>
    <xf numFmtId="0" fontId="3" fillId="6" borderId="28" xfId="0" applyFont="1" applyFill="1" applyBorder="1" applyAlignment="1">
      <alignment horizontal="center" vertical="center"/>
    </xf>
    <xf numFmtId="0" fontId="3" fillId="6" borderId="29" xfId="0" applyFont="1" applyFill="1" applyBorder="1" applyAlignment="1">
      <alignment horizontal="center" vertical="center"/>
    </xf>
    <xf numFmtId="4" fontId="5" fillId="3" borderId="2" xfId="0" applyNumberFormat="1" applyFont="1" applyFill="1" applyBorder="1" applyAlignment="1">
      <alignment horizontal="center" vertical="center" wrapText="1"/>
    </xf>
    <xf numFmtId="0" fontId="8" fillId="6" borderId="2" xfId="0" applyFont="1" applyFill="1" applyBorder="1" applyAlignment="1">
      <alignment horizontal="center" vertical="center"/>
    </xf>
    <xf numFmtId="0" fontId="3" fillId="6" borderId="17" xfId="0" applyFont="1" applyFill="1" applyBorder="1" applyAlignment="1">
      <alignment horizontal="center"/>
    </xf>
    <xf numFmtId="164" fontId="8" fillId="36" borderId="14" xfId="0" applyNumberFormat="1" applyFont="1" applyFill="1" applyBorder="1" applyAlignment="1">
      <alignment horizontal="center" vertical="center"/>
    </xf>
    <xf numFmtId="164" fontId="8" fillId="36" borderId="20" xfId="0" applyNumberFormat="1" applyFont="1" applyFill="1" applyBorder="1" applyAlignment="1">
      <alignment horizontal="center" vertical="center"/>
    </xf>
    <xf numFmtId="164" fontId="8" fillId="36" borderId="21" xfId="0" applyNumberFormat="1" applyFont="1" applyFill="1" applyBorder="1" applyAlignment="1">
      <alignment horizontal="center" vertical="center"/>
    </xf>
    <xf numFmtId="0" fontId="8" fillId="6" borderId="23" xfId="0" applyFont="1" applyFill="1" applyBorder="1" applyAlignment="1">
      <alignment horizontal="center" vertical="center"/>
    </xf>
    <xf numFmtId="0" fontId="8" fillId="6" borderId="24" xfId="0" applyFont="1" applyFill="1" applyBorder="1" applyAlignment="1">
      <alignment horizontal="center" vertical="center"/>
    </xf>
    <xf numFmtId="0" fontId="8" fillId="6" borderId="22" xfId="0" applyFont="1" applyFill="1" applyBorder="1" applyAlignment="1">
      <alignment horizontal="center" vertical="center"/>
    </xf>
    <xf numFmtId="164" fontId="8" fillId="36" borderId="3" xfId="0" applyNumberFormat="1" applyFont="1" applyFill="1" applyBorder="1" applyAlignment="1">
      <alignment horizontal="center" vertical="center"/>
    </xf>
    <xf numFmtId="164" fontId="8" fillId="36" borderId="8" xfId="0" applyNumberFormat="1" applyFont="1" applyFill="1" applyBorder="1" applyAlignment="1">
      <alignment horizontal="center" vertical="center"/>
    </xf>
    <xf numFmtId="164" fontId="8" fillId="36" borderId="7" xfId="0" applyNumberFormat="1" applyFont="1" applyFill="1" applyBorder="1" applyAlignment="1">
      <alignment horizontal="center" vertical="center"/>
    </xf>
    <xf numFmtId="0" fontId="3" fillId="6" borderId="47" xfId="0" applyFont="1" applyFill="1" applyBorder="1" applyAlignment="1">
      <alignment horizontal="center"/>
    </xf>
    <xf numFmtId="0" fontId="0" fillId="0" borderId="48" xfId="0" applyBorder="1" applyAlignment="1">
      <alignment horizontal="center"/>
    </xf>
    <xf numFmtId="0" fontId="22" fillId="59" borderId="49" xfId="4" applyFont="1" applyFill="1" applyBorder="1" applyAlignment="1">
      <alignment horizontal="center" vertical="center" wrapText="1"/>
    </xf>
    <xf numFmtId="0" fontId="22" fillId="59" borderId="50" xfId="4" applyFont="1" applyFill="1" applyBorder="1" applyAlignment="1">
      <alignment horizontal="center" vertical="center" wrapText="1"/>
    </xf>
    <xf numFmtId="164" fontId="22" fillId="59" borderId="51" xfId="4" applyNumberFormat="1" applyFont="1" applyFill="1" applyBorder="1" applyAlignment="1">
      <alignment horizontal="center" vertical="center" wrapText="1"/>
    </xf>
    <xf numFmtId="0" fontId="0" fillId="0" borderId="20" xfId="0" applyBorder="1" applyAlignment="1">
      <alignment horizontal="center"/>
    </xf>
    <xf numFmtId="0" fontId="8" fillId="36" borderId="55" xfId="0" applyFont="1" applyFill="1" applyBorder="1" applyAlignment="1">
      <alignment horizontal="center" vertical="center" wrapText="1"/>
    </xf>
    <xf numFmtId="0" fontId="8" fillId="36" borderId="56" xfId="0" applyFont="1" applyFill="1" applyBorder="1" applyAlignment="1">
      <alignment horizontal="center" vertical="center" wrapText="1"/>
    </xf>
    <xf numFmtId="0" fontId="8" fillId="36" borderId="57" xfId="0" applyFont="1" applyFill="1" applyBorder="1" applyAlignment="1">
      <alignment horizontal="center" vertical="center" wrapText="1"/>
    </xf>
    <xf numFmtId="0" fontId="8" fillId="6" borderId="57" xfId="0" applyFont="1" applyFill="1" applyBorder="1" applyAlignment="1">
      <alignment horizontal="center" vertical="center" wrapText="1"/>
    </xf>
    <xf numFmtId="0" fontId="8" fillId="6" borderId="8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/>
    </xf>
    <xf numFmtId="0" fontId="5" fillId="36" borderId="52" xfId="0" applyFont="1" applyFill="1" applyBorder="1" applyAlignment="1">
      <alignment horizontal="center" vertical="center" wrapText="1"/>
    </xf>
    <xf numFmtId="0" fontId="5" fillId="36" borderId="49" xfId="0" applyFont="1" applyFill="1" applyBorder="1" applyAlignment="1">
      <alignment horizontal="center" vertical="center" wrapText="1"/>
    </xf>
    <xf numFmtId="0" fontId="8" fillId="36" borderId="55" xfId="0" applyFont="1" applyFill="1" applyBorder="1" applyAlignment="1">
      <alignment horizontal="center" vertical="center"/>
    </xf>
    <xf numFmtId="0" fontId="8" fillId="36" borderId="56" xfId="0" applyFont="1" applyFill="1" applyBorder="1" applyAlignment="1">
      <alignment horizontal="center" vertical="center"/>
    </xf>
    <xf numFmtId="0" fontId="8" fillId="36" borderId="57" xfId="0" applyFont="1" applyFill="1" applyBorder="1" applyAlignment="1">
      <alignment horizontal="center" vertical="center"/>
    </xf>
    <xf numFmtId="0" fontId="8" fillId="36" borderId="54" xfId="0" applyFont="1" applyFill="1" applyBorder="1" applyAlignment="1">
      <alignment horizontal="center" vertical="center" wrapText="1"/>
    </xf>
    <xf numFmtId="0" fontId="8" fillId="6" borderId="54" xfId="0" applyFont="1" applyFill="1" applyBorder="1" applyAlignment="1">
      <alignment horizontal="center" vertical="center"/>
    </xf>
  </cellXfs>
  <cellStyles count="7">
    <cellStyle name="Dziesiętny" xfId="1" builtinId="3"/>
    <cellStyle name="Dziesiętny 2" xfId="6"/>
    <cellStyle name="Dziesiętny 3" xfId="5"/>
    <cellStyle name="Excel Built-in Normal" xfId="2"/>
    <cellStyle name="Normalny" xfId="0" builtinId="0"/>
    <cellStyle name="Normalny 3" xfId="4"/>
    <cellStyle name="Normalny 4" xfId="3"/>
  </cellStyles>
  <dxfs count="0"/>
  <tableStyles count="0" defaultTableStyle="TableStyleMedium2" defaultPivotStyle="PivotStyleLight16"/>
  <colors>
    <mruColors>
      <color rgb="FFCDDEAC"/>
      <color rgb="FFB2CC7E"/>
      <color rgb="FF8DB4E3"/>
      <color rgb="FF1295EE"/>
      <color rgb="FF05855A"/>
      <color rgb="FF990033"/>
      <color rgb="FFA50021"/>
      <color rgb="FF046C49"/>
      <color rgb="FF0D855D"/>
      <color rgb="FF207A2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png"/><Relationship Id="rId63" Type="http://schemas.openxmlformats.org/officeDocument/2006/relationships/image" Target="../media/image63.jpe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jpe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jpe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png"/><Relationship Id="rId22" Type="http://schemas.openxmlformats.org/officeDocument/2006/relationships/image" Target="../media/image22.jpe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5" Type="http://schemas.openxmlformats.org/officeDocument/2006/relationships/image" Target="../media/image75.jpeg"/><Relationship Id="rId96" Type="http://schemas.openxmlformats.org/officeDocument/2006/relationships/image" Target="../media/image96.pn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38" Type="http://schemas.openxmlformats.org/officeDocument/2006/relationships/image" Target="../media/image238.jpeg"/><Relationship Id="rId254" Type="http://schemas.openxmlformats.org/officeDocument/2006/relationships/image" Target="../media/image254.png"/><Relationship Id="rId259" Type="http://schemas.openxmlformats.org/officeDocument/2006/relationships/image" Target="../media/image259.pn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jpe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pn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244" Type="http://schemas.openxmlformats.org/officeDocument/2006/relationships/image" Target="../media/image244.jpeg"/><Relationship Id="rId249" Type="http://schemas.openxmlformats.org/officeDocument/2006/relationships/image" Target="../media/image249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9" Type="http://schemas.openxmlformats.org/officeDocument/2006/relationships/image" Target="../media/image39.jpeg"/><Relationship Id="rId109" Type="http://schemas.openxmlformats.org/officeDocument/2006/relationships/image" Target="../media/image109.png"/><Relationship Id="rId260" Type="http://schemas.openxmlformats.org/officeDocument/2006/relationships/image" Target="../media/image260.jpeg"/><Relationship Id="rId34" Type="http://schemas.openxmlformats.org/officeDocument/2006/relationships/image" Target="../media/image34.jpe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emf"/><Relationship Id="rId120" Type="http://schemas.openxmlformats.org/officeDocument/2006/relationships/image" Target="../media/image120.jpe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jpeg"/><Relationship Id="rId213" Type="http://schemas.openxmlformats.org/officeDocument/2006/relationships/image" Target="../media/image213.pn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39" Type="http://schemas.openxmlformats.org/officeDocument/2006/relationships/image" Target="../media/image239.jpe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50" Type="http://schemas.openxmlformats.org/officeDocument/2006/relationships/image" Target="../media/image250.png"/><Relationship Id="rId255" Type="http://schemas.openxmlformats.org/officeDocument/2006/relationships/image" Target="../media/image255.pn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pn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261" Type="http://schemas.openxmlformats.org/officeDocument/2006/relationships/image" Target="../media/image261.jpeg"/><Relationship Id="rId14" Type="http://schemas.openxmlformats.org/officeDocument/2006/relationships/image" Target="../media/image14.png"/><Relationship Id="rId30" Type="http://schemas.openxmlformats.org/officeDocument/2006/relationships/image" Target="../media/image30.jpeg"/><Relationship Id="rId35" Type="http://schemas.openxmlformats.org/officeDocument/2006/relationships/image" Target="../media/image35.emf"/><Relationship Id="rId56" Type="http://schemas.openxmlformats.org/officeDocument/2006/relationships/image" Target="../media/image56.png"/><Relationship Id="rId77" Type="http://schemas.openxmlformats.org/officeDocument/2006/relationships/image" Target="../media/image77.jpe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jpeg"/><Relationship Id="rId147" Type="http://schemas.openxmlformats.org/officeDocument/2006/relationships/image" Target="../media/image147.emf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0" Type="http://schemas.openxmlformats.org/officeDocument/2006/relationships/image" Target="../media/image230.png"/><Relationship Id="rId235" Type="http://schemas.openxmlformats.org/officeDocument/2006/relationships/image" Target="../media/image235.png"/><Relationship Id="rId251" Type="http://schemas.openxmlformats.org/officeDocument/2006/relationships/image" Target="../media/image251.png"/><Relationship Id="rId256" Type="http://schemas.openxmlformats.org/officeDocument/2006/relationships/image" Target="../media/image256.png"/><Relationship Id="rId25" Type="http://schemas.openxmlformats.org/officeDocument/2006/relationships/image" Target="../media/image25.jpeg"/><Relationship Id="rId46" Type="http://schemas.openxmlformats.org/officeDocument/2006/relationships/image" Target="../media/image46.png"/><Relationship Id="rId67" Type="http://schemas.openxmlformats.org/officeDocument/2006/relationships/image" Target="../media/image67.jpeg"/><Relationship Id="rId116" Type="http://schemas.openxmlformats.org/officeDocument/2006/relationships/image" Target="../media/image116.emf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pn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png"/><Relationship Id="rId179" Type="http://schemas.openxmlformats.org/officeDocument/2006/relationships/image" Target="../media/image179.jpeg"/><Relationship Id="rId195" Type="http://schemas.openxmlformats.org/officeDocument/2006/relationships/image" Target="../media/image195.pn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10" Type="http://schemas.openxmlformats.org/officeDocument/2006/relationships/image" Target="../media/image10.png"/><Relationship Id="rId31" Type="http://schemas.openxmlformats.org/officeDocument/2006/relationships/image" Target="../media/image31.emf"/><Relationship Id="rId52" Type="http://schemas.openxmlformats.org/officeDocument/2006/relationships/image" Target="../media/image52.jpeg"/><Relationship Id="rId73" Type="http://schemas.openxmlformats.org/officeDocument/2006/relationships/image" Target="../media/image73.png"/><Relationship Id="rId78" Type="http://schemas.openxmlformats.org/officeDocument/2006/relationships/image" Target="../media/image78.jpe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jpe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pn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png"/><Relationship Id="rId47" Type="http://schemas.openxmlformats.org/officeDocument/2006/relationships/image" Target="../media/image47.pn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pn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pn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png"/><Relationship Id="rId221" Type="http://schemas.openxmlformats.org/officeDocument/2006/relationships/image" Target="../media/image221.jpeg"/><Relationship Id="rId242" Type="http://schemas.openxmlformats.org/officeDocument/2006/relationships/image" Target="../media/image242.png"/><Relationship Id="rId37" Type="http://schemas.openxmlformats.org/officeDocument/2006/relationships/image" Target="../media/image37.jpeg"/><Relationship Id="rId58" Type="http://schemas.openxmlformats.org/officeDocument/2006/relationships/image" Target="../media/image58.pn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png"/><Relationship Id="rId165" Type="http://schemas.openxmlformats.org/officeDocument/2006/relationships/image" Target="../media/image165.jpe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jpeg"/><Relationship Id="rId253" Type="http://schemas.openxmlformats.org/officeDocument/2006/relationships/image" Target="../media/image253.png"/><Relationship Id="rId27" Type="http://schemas.openxmlformats.org/officeDocument/2006/relationships/image" Target="../media/image27.png"/><Relationship Id="rId48" Type="http://schemas.openxmlformats.org/officeDocument/2006/relationships/image" Target="../media/image48.jpe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pn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pn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70" Type="http://schemas.openxmlformats.org/officeDocument/2006/relationships/image" Target="../media/image70.jpeg"/><Relationship Id="rId91" Type="http://schemas.openxmlformats.org/officeDocument/2006/relationships/image" Target="../media/image91.pn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76200</xdr:rowOff>
    </xdr:from>
    <xdr:to>
      <xdr:col>3</xdr:col>
      <xdr:colOff>76200</xdr:colOff>
      <xdr:row>0</xdr:row>
      <xdr:rowOff>1524000</xdr:rowOff>
    </xdr:to>
    <xdr:pic>
      <xdr:nvPicPr>
        <xdr:cNvPr id="826184" name="Picture 6961">
          <a:extLst>
            <a:ext uri="{FF2B5EF4-FFF2-40B4-BE49-F238E27FC236}">
              <a16:creationId xmlns:a16="http://schemas.microsoft.com/office/drawing/2014/main" xmlns="" id="{00000000-0008-0000-0000-0000489B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0" y="76200"/>
          <a:ext cx="3581400" cy="1447800"/>
        </a:xfrm>
        <a:prstGeom prst="rect">
          <a:avLst/>
        </a:prstGeom>
        <a:solidFill>
          <a:srgbClr val="FFFFFF"/>
        </a:solidFill>
        <a:ln w="9525">
          <a:noFill/>
          <a:round/>
          <a:headEnd/>
          <a:tailEnd/>
        </a:ln>
      </xdr:spPr>
    </xdr:pic>
    <xdr:clientData/>
  </xdr:twoCellAnchor>
  <xdr:oneCellAnchor>
    <xdr:from>
      <xdr:col>3</xdr:col>
      <xdr:colOff>432435</xdr:colOff>
      <xdr:row>1044</xdr:row>
      <xdr:rowOff>0</xdr:rowOff>
    </xdr:from>
    <xdr:ext cx="184731" cy="264560"/>
    <xdr:sp macro="" textlink="">
      <xdr:nvSpPr>
        <xdr:cNvPr id="577" name="pole tekstowe 576">
          <a:extLst>
            <a:ext uri="{FF2B5EF4-FFF2-40B4-BE49-F238E27FC236}">
              <a16:creationId xmlns:a16="http://schemas.microsoft.com/office/drawing/2014/main" xmlns="" id="{00000000-0008-0000-0000-000041020000}"/>
            </a:ext>
          </a:extLst>
        </xdr:cNvPr>
        <xdr:cNvSpPr txBox="1"/>
      </xdr:nvSpPr>
      <xdr:spPr>
        <a:xfrm>
          <a:off x="6680835" y="3075889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l-PL"/>
        </a:p>
      </xdr:txBody>
    </xdr:sp>
    <xdr:clientData/>
  </xdr:oneCellAnchor>
  <xdr:twoCellAnchor editAs="oneCell">
    <xdr:from>
      <xdr:col>7</xdr:col>
      <xdr:colOff>0</xdr:colOff>
      <xdr:row>1054</xdr:row>
      <xdr:rowOff>0</xdr:rowOff>
    </xdr:from>
    <xdr:to>
      <xdr:col>7</xdr:col>
      <xdr:colOff>933450</xdr:colOff>
      <xdr:row>1054</xdr:row>
      <xdr:rowOff>0</xdr:rowOff>
    </xdr:to>
    <xdr:pic>
      <xdr:nvPicPr>
        <xdr:cNvPr id="826294" name="Obraz 565">
          <a:extLst>
            <a:ext uri="{FF2B5EF4-FFF2-40B4-BE49-F238E27FC236}">
              <a16:creationId xmlns:a16="http://schemas.microsoft.com/office/drawing/2014/main" xmlns="" id="{00000000-0008-0000-0000-0000B69B0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210675" y="535095450"/>
          <a:ext cx="9334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123825</xdr:colOff>
      <xdr:row>0</xdr:row>
      <xdr:rowOff>95250</xdr:rowOff>
    </xdr:to>
    <xdr:pic>
      <xdr:nvPicPr>
        <xdr:cNvPr id="826321" name="Picture 56663">
          <a:extLst>
            <a:ext uri="{FF2B5EF4-FFF2-40B4-BE49-F238E27FC236}">
              <a16:creationId xmlns:a16="http://schemas.microsoft.com/office/drawing/2014/main" xmlns="" id="{00000000-0008-0000-0000-0000D19B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2382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123825</xdr:colOff>
      <xdr:row>0</xdr:row>
      <xdr:rowOff>95250</xdr:rowOff>
    </xdr:to>
    <xdr:pic>
      <xdr:nvPicPr>
        <xdr:cNvPr id="826322" name="Picture 56667">
          <a:extLst>
            <a:ext uri="{FF2B5EF4-FFF2-40B4-BE49-F238E27FC236}">
              <a16:creationId xmlns:a16="http://schemas.microsoft.com/office/drawing/2014/main" xmlns="" id="{00000000-0008-0000-0000-0000D29B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2382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123825</xdr:colOff>
      <xdr:row>0</xdr:row>
      <xdr:rowOff>57150</xdr:rowOff>
    </xdr:to>
    <xdr:pic>
      <xdr:nvPicPr>
        <xdr:cNvPr id="826323" name="Picture 56671">
          <a:extLst>
            <a:ext uri="{FF2B5EF4-FFF2-40B4-BE49-F238E27FC236}">
              <a16:creationId xmlns:a16="http://schemas.microsoft.com/office/drawing/2014/main" xmlns="" id="{00000000-0008-0000-0000-0000D39B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23825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123825</xdr:colOff>
      <xdr:row>0</xdr:row>
      <xdr:rowOff>57150</xdr:rowOff>
    </xdr:to>
    <xdr:pic>
      <xdr:nvPicPr>
        <xdr:cNvPr id="826324" name="Picture 56677">
          <a:extLst>
            <a:ext uri="{FF2B5EF4-FFF2-40B4-BE49-F238E27FC236}">
              <a16:creationId xmlns:a16="http://schemas.microsoft.com/office/drawing/2014/main" xmlns="" id="{00000000-0008-0000-0000-0000D49B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23825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0</xdr:colOff>
      <xdr:row>1044</xdr:row>
      <xdr:rowOff>0</xdr:rowOff>
    </xdr:from>
    <xdr:to>
      <xdr:col>14</xdr:col>
      <xdr:colOff>1028700</xdr:colOff>
      <xdr:row>1044</xdr:row>
      <xdr:rowOff>0</xdr:rowOff>
    </xdr:to>
    <xdr:pic>
      <xdr:nvPicPr>
        <xdr:cNvPr id="826444" name="Picture 60953">
          <a:extLst>
            <a:ext uri="{FF2B5EF4-FFF2-40B4-BE49-F238E27FC236}">
              <a16:creationId xmlns:a16="http://schemas.microsoft.com/office/drawing/2014/main" xmlns="" id="{00000000-0008-0000-0000-00004C9C0C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926050" y="110061375"/>
          <a:ext cx="1028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873124</xdr:colOff>
      <xdr:row>242</xdr:row>
      <xdr:rowOff>0</xdr:rowOff>
    </xdr:from>
    <xdr:to>
      <xdr:col>6</xdr:col>
      <xdr:colOff>6349</xdr:colOff>
      <xdr:row>243</xdr:row>
      <xdr:rowOff>0</xdr:rowOff>
    </xdr:to>
    <xdr:pic>
      <xdr:nvPicPr>
        <xdr:cNvPr id="826671" name="Obraz 624" descr="Bez tytułu.png">
          <a:extLst>
            <a:ext uri="{FF2B5EF4-FFF2-40B4-BE49-F238E27FC236}">
              <a16:creationId xmlns:a16="http://schemas.microsoft.com/office/drawing/2014/main" xmlns="" id="{00000000-0008-0000-0000-00002F9D0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318374" y="43053000"/>
          <a:ext cx="1063625" cy="63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19049</xdr:colOff>
      <xdr:row>285</xdr:row>
      <xdr:rowOff>38100</xdr:rowOff>
    </xdr:from>
    <xdr:to>
      <xdr:col>5</xdr:col>
      <xdr:colOff>1031874</xdr:colOff>
      <xdr:row>285</xdr:row>
      <xdr:rowOff>609600</xdr:rowOff>
    </xdr:to>
    <xdr:pic>
      <xdr:nvPicPr>
        <xdr:cNvPr id="826692" name="Picture 117">
          <a:extLst>
            <a:ext uri="{FF2B5EF4-FFF2-40B4-BE49-F238E27FC236}">
              <a16:creationId xmlns:a16="http://schemas.microsoft.com/office/drawing/2014/main" xmlns="" id="{00000000-0008-0000-0000-0000449D0C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337424" y="55521225"/>
          <a:ext cx="1012825" cy="571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6</xdr:col>
      <xdr:colOff>0</xdr:colOff>
      <xdr:row>285</xdr:row>
      <xdr:rowOff>0</xdr:rowOff>
    </xdr:from>
    <xdr:to>
      <xdr:col>7</xdr:col>
      <xdr:colOff>0</xdr:colOff>
      <xdr:row>285</xdr:row>
      <xdr:rowOff>609600</xdr:rowOff>
    </xdr:to>
    <xdr:pic>
      <xdr:nvPicPr>
        <xdr:cNvPr id="826693" name="Picture 119">
          <a:extLst>
            <a:ext uri="{FF2B5EF4-FFF2-40B4-BE49-F238E27FC236}">
              <a16:creationId xmlns:a16="http://schemas.microsoft.com/office/drawing/2014/main" xmlns="" id="{00000000-0008-0000-0000-0000459D0C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258175" y="52187475"/>
          <a:ext cx="952500" cy="6096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8</xdr:col>
      <xdr:colOff>19049</xdr:colOff>
      <xdr:row>285</xdr:row>
      <xdr:rowOff>15874</xdr:rowOff>
    </xdr:from>
    <xdr:to>
      <xdr:col>9</xdr:col>
      <xdr:colOff>0</xdr:colOff>
      <xdr:row>285</xdr:row>
      <xdr:rowOff>590549</xdr:rowOff>
    </xdr:to>
    <xdr:pic>
      <xdr:nvPicPr>
        <xdr:cNvPr id="826694" name="Picture 56230">
          <a:extLst>
            <a:ext uri="{FF2B5EF4-FFF2-40B4-BE49-F238E27FC236}">
              <a16:creationId xmlns:a16="http://schemas.microsoft.com/office/drawing/2014/main" xmlns="" id="{00000000-0008-0000-0000-0000469D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854689" y="90846274"/>
          <a:ext cx="1047751" cy="574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57150</xdr:colOff>
      <xdr:row>285</xdr:row>
      <xdr:rowOff>38100</xdr:rowOff>
    </xdr:from>
    <xdr:to>
      <xdr:col>11</xdr:col>
      <xdr:colOff>2993</xdr:colOff>
      <xdr:row>286</xdr:row>
      <xdr:rowOff>0</xdr:rowOff>
    </xdr:to>
    <xdr:pic>
      <xdr:nvPicPr>
        <xdr:cNvPr id="826696" name="Picture 56645">
          <a:extLst>
            <a:ext uri="{FF2B5EF4-FFF2-40B4-BE49-F238E27FC236}">
              <a16:creationId xmlns:a16="http://schemas.microsoft.com/office/drawing/2014/main" xmlns="" id="{00000000-0008-0000-0000-0000489D0C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649200" y="252050550"/>
          <a:ext cx="993593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19050</xdr:colOff>
      <xdr:row>285</xdr:row>
      <xdr:rowOff>19050</xdr:rowOff>
    </xdr:from>
    <xdr:to>
      <xdr:col>11</xdr:col>
      <xdr:colOff>990600</xdr:colOff>
      <xdr:row>286</xdr:row>
      <xdr:rowOff>19050</xdr:rowOff>
    </xdr:to>
    <xdr:pic>
      <xdr:nvPicPr>
        <xdr:cNvPr id="826697" name="Picture 51722">
          <a:extLst>
            <a:ext uri="{FF2B5EF4-FFF2-40B4-BE49-F238E27FC236}">
              <a16:creationId xmlns:a16="http://schemas.microsoft.com/office/drawing/2014/main" xmlns="" id="{00000000-0008-0000-0000-0000499D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3658850" y="252031500"/>
          <a:ext cx="9715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287</xdr:row>
      <xdr:rowOff>609600</xdr:rowOff>
    </xdr:from>
    <xdr:to>
      <xdr:col>0</xdr:col>
      <xdr:colOff>1809750</xdr:colOff>
      <xdr:row>289</xdr:row>
      <xdr:rowOff>476251</xdr:rowOff>
    </xdr:to>
    <xdr:pic>
      <xdr:nvPicPr>
        <xdr:cNvPr id="826706" name="Obraz 665" descr="_MG_0083.jpg">
          <a:extLst>
            <a:ext uri="{FF2B5EF4-FFF2-40B4-BE49-F238E27FC236}">
              <a16:creationId xmlns:a16="http://schemas.microsoft.com/office/drawing/2014/main" xmlns="" id="{00000000-0008-0000-0000-0000529D0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28600" y="54054375"/>
          <a:ext cx="158115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260350</xdr:colOff>
      <xdr:row>243</xdr:row>
      <xdr:rowOff>1028701</xdr:rowOff>
    </xdr:from>
    <xdr:to>
      <xdr:col>0</xdr:col>
      <xdr:colOff>1625600</xdr:colOff>
      <xdr:row>244</xdr:row>
      <xdr:rowOff>701019</xdr:rowOff>
    </xdr:to>
    <xdr:pic>
      <xdr:nvPicPr>
        <xdr:cNvPr id="701" name="Obraz 700" descr="_MG_2955 wkład.jpg">
          <a:extLst>
            <a:ext uri="{FF2B5EF4-FFF2-40B4-BE49-F238E27FC236}">
              <a16:creationId xmlns:a16="http://schemas.microsoft.com/office/drawing/2014/main" xmlns="" id="{00000000-0008-0000-0000-0000B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60350" y="232676701"/>
          <a:ext cx="1365250" cy="1196318"/>
        </a:xfrm>
        <a:prstGeom prst="rect">
          <a:avLst/>
        </a:prstGeom>
      </xdr:spPr>
    </xdr:pic>
    <xdr:clientData/>
  </xdr:twoCellAnchor>
  <xdr:twoCellAnchor editAs="oneCell">
    <xdr:from>
      <xdr:col>3</xdr:col>
      <xdr:colOff>863599</xdr:colOff>
      <xdr:row>236</xdr:row>
      <xdr:rowOff>31749</xdr:rowOff>
    </xdr:from>
    <xdr:to>
      <xdr:col>5</xdr:col>
      <xdr:colOff>1012824</xdr:colOff>
      <xdr:row>237</xdr:row>
      <xdr:rowOff>0</xdr:rowOff>
    </xdr:to>
    <xdr:pic>
      <xdr:nvPicPr>
        <xdr:cNvPr id="702" name="Obraz 624" descr="Bez tytułu.png">
          <a:extLst>
            <a:ext uri="{FF2B5EF4-FFF2-40B4-BE49-F238E27FC236}">
              <a16:creationId xmlns:a16="http://schemas.microsoft.com/office/drawing/2014/main" xmlns="" id="{00000000-0008-0000-0000-0000B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308849" y="32765999"/>
          <a:ext cx="1041400" cy="587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362857</xdr:colOff>
      <xdr:row>237</xdr:row>
      <xdr:rowOff>426356</xdr:rowOff>
    </xdr:from>
    <xdr:to>
      <xdr:col>0</xdr:col>
      <xdr:colOff>2038222</xdr:colOff>
      <xdr:row>239</xdr:row>
      <xdr:rowOff>350156</xdr:rowOff>
    </xdr:to>
    <xdr:pic>
      <xdr:nvPicPr>
        <xdr:cNvPr id="705" name="Obraz 704">
          <a:extLst>
            <a:ext uri="{FF2B5EF4-FFF2-40B4-BE49-F238E27FC236}">
              <a16:creationId xmlns:a16="http://schemas.microsoft.com/office/drawing/2014/main" xmlns="" id="{00000000-0008-0000-00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2857" y="118012481"/>
          <a:ext cx="167536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546327</xdr:colOff>
      <xdr:row>189</xdr:row>
      <xdr:rowOff>538843</xdr:rowOff>
    </xdr:from>
    <xdr:to>
      <xdr:col>0</xdr:col>
      <xdr:colOff>1679802</xdr:colOff>
      <xdr:row>190</xdr:row>
      <xdr:rowOff>729343</xdr:rowOff>
    </xdr:to>
    <xdr:pic>
      <xdr:nvPicPr>
        <xdr:cNvPr id="739" name="Obraz 656" descr="_MG_9967.jpg">
          <a:extLst>
            <a:ext uri="{FF2B5EF4-FFF2-40B4-BE49-F238E27FC236}">
              <a16:creationId xmlns:a16="http://schemas.microsoft.com/office/drawing/2014/main" xmlns="" id="{00000000-0008-0000-0000-0000E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46327" y="81406093"/>
          <a:ext cx="1133475" cy="1155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986790</xdr:colOff>
      <xdr:row>188</xdr:row>
      <xdr:rowOff>33436</xdr:rowOff>
    </xdr:from>
    <xdr:to>
      <xdr:col>7</xdr:col>
      <xdr:colOff>1038860</xdr:colOff>
      <xdr:row>189</xdr:row>
      <xdr:rowOff>0</xdr:rowOff>
    </xdr:to>
    <xdr:pic>
      <xdr:nvPicPr>
        <xdr:cNvPr id="741" name="Picture 386">
          <a:extLst>
            <a:ext uri="{FF2B5EF4-FFF2-40B4-BE49-F238E27FC236}">
              <a16:creationId xmlns:a16="http://schemas.microsoft.com/office/drawing/2014/main" xmlns="" id="{00000000-0008-0000-00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387840" y="181732336"/>
          <a:ext cx="1099820" cy="5572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30481</xdr:colOff>
      <xdr:row>188</xdr:row>
      <xdr:rowOff>1</xdr:rowOff>
    </xdr:from>
    <xdr:to>
      <xdr:col>9</xdr:col>
      <xdr:colOff>0</xdr:colOff>
      <xdr:row>188</xdr:row>
      <xdr:rowOff>552450</xdr:rowOff>
    </xdr:to>
    <xdr:pic>
      <xdr:nvPicPr>
        <xdr:cNvPr id="742" name="Picture 56645">
          <a:extLst>
            <a:ext uri="{FF2B5EF4-FFF2-40B4-BE49-F238E27FC236}">
              <a16:creationId xmlns:a16="http://schemas.microsoft.com/office/drawing/2014/main" xmlns="" id="{00000000-0008-0000-0000-0000E6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527031" y="181698901"/>
          <a:ext cx="1017269" cy="552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501650</xdr:colOff>
      <xdr:row>192</xdr:row>
      <xdr:rowOff>260350</xdr:rowOff>
    </xdr:from>
    <xdr:to>
      <xdr:col>0</xdr:col>
      <xdr:colOff>1568450</xdr:colOff>
      <xdr:row>193</xdr:row>
      <xdr:rowOff>901700</xdr:rowOff>
    </xdr:to>
    <xdr:pic>
      <xdr:nvPicPr>
        <xdr:cNvPr id="743" name="Obraz 692" descr="render Rattana Dunes kwadrat Slim.jpg">
          <a:extLst>
            <a:ext uri="{FF2B5EF4-FFF2-40B4-BE49-F238E27FC236}">
              <a16:creationId xmlns:a16="http://schemas.microsoft.com/office/drawing/2014/main" xmlns="" id="{00000000-0008-0000-0000-0000E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01650" y="83413600"/>
          <a:ext cx="1066800" cy="165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419100</xdr:colOff>
      <xdr:row>198</xdr:row>
      <xdr:rowOff>180975</xdr:rowOff>
    </xdr:from>
    <xdr:to>
      <xdr:col>0</xdr:col>
      <xdr:colOff>1676400</xdr:colOff>
      <xdr:row>199</xdr:row>
      <xdr:rowOff>660400</xdr:rowOff>
    </xdr:to>
    <xdr:pic>
      <xdr:nvPicPr>
        <xdr:cNvPr id="744" name="Obraz 424">
          <a:extLst>
            <a:ext uri="{FF2B5EF4-FFF2-40B4-BE49-F238E27FC236}">
              <a16:creationId xmlns:a16="http://schemas.microsoft.com/office/drawing/2014/main" xmlns="" id="{00000000-0008-0000-0000-0000E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19100" y="14706600"/>
          <a:ext cx="1257300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582930</xdr:colOff>
      <xdr:row>201</xdr:row>
      <xdr:rowOff>403861</xdr:rowOff>
    </xdr:from>
    <xdr:to>
      <xdr:col>0</xdr:col>
      <xdr:colOff>1500416</xdr:colOff>
      <xdr:row>203</xdr:row>
      <xdr:rowOff>342901</xdr:rowOff>
    </xdr:to>
    <xdr:pic>
      <xdr:nvPicPr>
        <xdr:cNvPr id="745" name="Obraz 425">
          <a:extLst>
            <a:ext uri="{FF2B5EF4-FFF2-40B4-BE49-F238E27FC236}">
              <a16:creationId xmlns:a16="http://schemas.microsoft.com/office/drawing/2014/main" xmlns="" id="{00000000-0008-0000-0000-0000E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82930" y="175911511"/>
          <a:ext cx="917486" cy="1958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197</xdr:row>
      <xdr:rowOff>38100</xdr:rowOff>
    </xdr:from>
    <xdr:to>
      <xdr:col>7</xdr:col>
      <xdr:colOff>36059</xdr:colOff>
      <xdr:row>198</xdr:row>
      <xdr:rowOff>57150</xdr:rowOff>
    </xdr:to>
    <xdr:pic>
      <xdr:nvPicPr>
        <xdr:cNvPr id="746" name="Picture 56211">
          <a:extLst>
            <a:ext uri="{FF2B5EF4-FFF2-40B4-BE49-F238E27FC236}">
              <a16:creationId xmlns:a16="http://schemas.microsoft.com/office/drawing/2014/main" xmlns="" id="{00000000-0008-0000-00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8439150" y="185127900"/>
          <a:ext cx="1045709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206</xdr:row>
      <xdr:rowOff>0</xdr:rowOff>
    </xdr:from>
    <xdr:to>
      <xdr:col>6</xdr:col>
      <xdr:colOff>1020536</xdr:colOff>
      <xdr:row>207</xdr:row>
      <xdr:rowOff>38100</xdr:rowOff>
    </xdr:to>
    <xdr:pic>
      <xdr:nvPicPr>
        <xdr:cNvPr id="749" name="Picture 56211">
          <a:extLst>
            <a:ext uri="{FF2B5EF4-FFF2-40B4-BE49-F238E27FC236}">
              <a16:creationId xmlns:a16="http://schemas.microsoft.com/office/drawing/2014/main" xmlns="" id="{00000000-0008-0000-00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8387443" y="21210134"/>
          <a:ext cx="1001486" cy="5783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206</xdr:row>
      <xdr:rowOff>0</xdr:rowOff>
    </xdr:from>
    <xdr:to>
      <xdr:col>8</xdr:col>
      <xdr:colOff>24946</xdr:colOff>
      <xdr:row>207</xdr:row>
      <xdr:rowOff>19050</xdr:rowOff>
    </xdr:to>
    <xdr:pic>
      <xdr:nvPicPr>
        <xdr:cNvPr id="750" name="Picture 386">
          <a:extLst>
            <a:ext uri="{FF2B5EF4-FFF2-40B4-BE49-F238E27FC236}">
              <a16:creationId xmlns:a16="http://schemas.microsoft.com/office/drawing/2014/main" xmlns="" id="{00000000-0008-0000-00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305925" y="21174075"/>
          <a:ext cx="10795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533400</xdr:colOff>
      <xdr:row>207</xdr:row>
      <xdr:rowOff>778328</xdr:rowOff>
    </xdr:from>
    <xdr:to>
      <xdr:col>0</xdr:col>
      <xdr:colOff>1790700</xdr:colOff>
      <xdr:row>209</xdr:row>
      <xdr:rowOff>143328</xdr:rowOff>
    </xdr:to>
    <xdr:pic>
      <xdr:nvPicPr>
        <xdr:cNvPr id="751" name="Obraz 688" descr="render Rattana kwadrat.jpg">
          <a:extLst>
            <a:ext uri="{FF2B5EF4-FFF2-40B4-BE49-F238E27FC236}">
              <a16:creationId xmlns:a16="http://schemas.microsoft.com/office/drawing/2014/main" xmlns="" id="{00000000-0008-0000-0000-0000E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33400" y="22523903"/>
          <a:ext cx="1257300" cy="1263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508000</xdr:colOff>
      <xdr:row>210</xdr:row>
      <xdr:rowOff>292100</xdr:rowOff>
    </xdr:from>
    <xdr:to>
      <xdr:col>0</xdr:col>
      <xdr:colOff>1698625</xdr:colOff>
      <xdr:row>212</xdr:row>
      <xdr:rowOff>174625</xdr:rowOff>
    </xdr:to>
    <xdr:pic>
      <xdr:nvPicPr>
        <xdr:cNvPr id="752" name="Obraz 691" descr="render Rattana kwadrat Slim.jpg">
          <a:extLst>
            <a:ext uri="{FF2B5EF4-FFF2-40B4-BE49-F238E27FC236}">
              <a16:creationId xmlns:a16="http://schemas.microsoft.com/office/drawing/2014/main" xmlns="" id="{00000000-0008-0000-0000-0000F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08000" y="96732725"/>
          <a:ext cx="1190625" cy="1787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6350</xdr:colOff>
      <xdr:row>215</xdr:row>
      <xdr:rowOff>0</xdr:rowOff>
    </xdr:from>
    <xdr:to>
      <xdr:col>8</xdr:col>
      <xdr:colOff>38099</xdr:colOff>
      <xdr:row>216</xdr:row>
      <xdr:rowOff>19050</xdr:rowOff>
    </xdr:to>
    <xdr:pic>
      <xdr:nvPicPr>
        <xdr:cNvPr id="734" name="Picture 386">
          <a:extLst>
            <a:ext uri="{FF2B5EF4-FFF2-40B4-BE49-F238E27FC236}">
              <a16:creationId xmlns:a16="http://schemas.microsoft.com/office/drawing/2014/main" xmlns="" id="{00000000-0008-0000-00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436100" y="101060250"/>
          <a:ext cx="1079499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19049</xdr:colOff>
      <xdr:row>215</xdr:row>
      <xdr:rowOff>0</xdr:rowOff>
    </xdr:from>
    <xdr:to>
      <xdr:col>6</xdr:col>
      <xdr:colOff>1045027</xdr:colOff>
      <xdr:row>216</xdr:row>
      <xdr:rowOff>38100</xdr:rowOff>
    </xdr:to>
    <xdr:pic>
      <xdr:nvPicPr>
        <xdr:cNvPr id="735" name="Picture 56211">
          <a:extLst>
            <a:ext uri="{FF2B5EF4-FFF2-40B4-BE49-F238E27FC236}">
              <a16:creationId xmlns:a16="http://schemas.microsoft.com/office/drawing/2014/main" xmlns="" id="{00000000-0008-0000-00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8387442" y="29578527"/>
          <a:ext cx="1035503" cy="5783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419100</xdr:colOff>
      <xdr:row>216</xdr:row>
      <xdr:rowOff>457200</xdr:rowOff>
    </xdr:from>
    <xdr:to>
      <xdr:col>0</xdr:col>
      <xdr:colOff>1657350</xdr:colOff>
      <xdr:row>217</xdr:row>
      <xdr:rowOff>809624</xdr:rowOff>
    </xdr:to>
    <xdr:pic>
      <xdr:nvPicPr>
        <xdr:cNvPr id="736" name="Obraz 683" descr="_MG_9974.jpg">
          <a:extLst>
            <a:ext uri="{FF2B5EF4-FFF2-40B4-BE49-F238E27FC236}">
              <a16:creationId xmlns:a16="http://schemas.microsoft.com/office/drawing/2014/main" xmlns="" id="{00000000-0008-0000-0000-0000E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19100" y="30546675"/>
          <a:ext cx="1238250" cy="14954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7621</xdr:colOff>
      <xdr:row>229</xdr:row>
      <xdr:rowOff>37282</xdr:rowOff>
    </xdr:from>
    <xdr:to>
      <xdr:col>8</xdr:col>
      <xdr:colOff>27396</xdr:colOff>
      <xdr:row>229</xdr:row>
      <xdr:rowOff>589732</xdr:rowOff>
    </xdr:to>
    <xdr:pic>
      <xdr:nvPicPr>
        <xdr:cNvPr id="753" name="Picture 56211">
          <a:extLst>
            <a:ext uri="{FF2B5EF4-FFF2-40B4-BE49-F238E27FC236}">
              <a16:creationId xmlns:a16="http://schemas.microsoft.com/office/drawing/2014/main" xmlns="" id="{00000000-0008-0000-00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456421" y="215397532"/>
          <a:ext cx="10675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495300</xdr:colOff>
      <xdr:row>225</xdr:row>
      <xdr:rowOff>73025</xdr:rowOff>
    </xdr:from>
    <xdr:to>
      <xdr:col>0</xdr:col>
      <xdr:colOff>1466850</xdr:colOff>
      <xdr:row>226</xdr:row>
      <xdr:rowOff>831484</xdr:rowOff>
    </xdr:to>
    <xdr:pic>
      <xdr:nvPicPr>
        <xdr:cNvPr id="755" name="Obraz 577" descr="_MG_7944.jpg">
          <a:extLst>
            <a:ext uri="{FF2B5EF4-FFF2-40B4-BE49-F238E27FC236}">
              <a16:creationId xmlns:a16="http://schemas.microsoft.com/office/drawing/2014/main" xmlns="" id="{00000000-0008-0000-0000-0000F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95300" y="216500075"/>
          <a:ext cx="971550" cy="1710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19049</xdr:colOff>
      <xdr:row>222</xdr:row>
      <xdr:rowOff>0</xdr:rowOff>
    </xdr:from>
    <xdr:to>
      <xdr:col>7</xdr:col>
      <xdr:colOff>65405</xdr:colOff>
      <xdr:row>223</xdr:row>
      <xdr:rowOff>38100</xdr:rowOff>
    </xdr:to>
    <xdr:pic>
      <xdr:nvPicPr>
        <xdr:cNvPr id="757" name="Picture 56211">
          <a:extLst>
            <a:ext uri="{FF2B5EF4-FFF2-40B4-BE49-F238E27FC236}">
              <a16:creationId xmlns:a16="http://schemas.microsoft.com/office/drawing/2014/main" xmlns="" id="{00000000-0008-0000-00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711689" y="51328320"/>
          <a:ext cx="1078231" cy="5798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222</xdr:row>
      <xdr:rowOff>0</xdr:rowOff>
    </xdr:from>
    <xdr:to>
      <xdr:col>8</xdr:col>
      <xdr:colOff>0</xdr:colOff>
      <xdr:row>223</xdr:row>
      <xdr:rowOff>19050</xdr:rowOff>
    </xdr:to>
    <xdr:pic>
      <xdr:nvPicPr>
        <xdr:cNvPr id="758" name="Picture 386">
          <a:extLst>
            <a:ext uri="{FF2B5EF4-FFF2-40B4-BE49-F238E27FC236}">
              <a16:creationId xmlns:a16="http://schemas.microsoft.com/office/drawing/2014/main" xmlns="" id="{00000000-0008-0000-00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477500" y="35735759"/>
          <a:ext cx="1071562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222</xdr:row>
      <xdr:rowOff>0</xdr:rowOff>
    </xdr:from>
    <xdr:to>
      <xdr:col>8</xdr:col>
      <xdr:colOff>680</xdr:colOff>
      <xdr:row>223</xdr:row>
      <xdr:rowOff>0</xdr:rowOff>
    </xdr:to>
    <xdr:pic>
      <xdr:nvPicPr>
        <xdr:cNvPr id="759" name="Picture 56645">
          <a:extLst>
            <a:ext uri="{FF2B5EF4-FFF2-40B4-BE49-F238E27FC236}">
              <a16:creationId xmlns:a16="http://schemas.microsoft.com/office/drawing/2014/main" xmlns="" id="{00000000-0008-0000-0000-0000F7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639550" y="55778400"/>
          <a:ext cx="104843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229</xdr:row>
      <xdr:rowOff>38100</xdr:rowOff>
    </xdr:from>
    <xdr:to>
      <xdr:col>6</xdr:col>
      <xdr:colOff>0</xdr:colOff>
      <xdr:row>229</xdr:row>
      <xdr:rowOff>637495</xdr:rowOff>
    </xdr:to>
    <xdr:pic>
      <xdr:nvPicPr>
        <xdr:cNvPr id="760" name="Picture 2434">
          <a:extLst>
            <a:ext uri="{FF2B5EF4-FFF2-40B4-BE49-F238E27FC236}">
              <a16:creationId xmlns:a16="http://schemas.microsoft.com/office/drawing/2014/main" xmlns="" id="{00000000-0008-0000-0000-0000F8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353300" y="215398350"/>
          <a:ext cx="1047750" cy="59939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352424</xdr:colOff>
      <xdr:row>250</xdr:row>
      <xdr:rowOff>121692</xdr:rowOff>
    </xdr:from>
    <xdr:to>
      <xdr:col>0</xdr:col>
      <xdr:colOff>1788055</xdr:colOff>
      <xdr:row>253</xdr:row>
      <xdr:rowOff>441174</xdr:rowOff>
    </xdr:to>
    <xdr:pic>
      <xdr:nvPicPr>
        <xdr:cNvPr id="769" name="Obraz 768" descr="_MG_4281.jpg">
          <a:extLst>
            <a:ext uri="{FF2B5EF4-FFF2-40B4-BE49-F238E27FC236}">
              <a16:creationId xmlns:a16="http://schemas.microsoft.com/office/drawing/2014/main" xmlns="" id="{00000000-0008-0000-0000-00000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52424" y="253086642"/>
          <a:ext cx="1435631" cy="1557732"/>
        </a:xfrm>
        <a:prstGeom prst="rect">
          <a:avLst/>
        </a:prstGeom>
      </xdr:spPr>
    </xdr:pic>
    <xdr:clientData/>
  </xdr:twoCellAnchor>
  <xdr:twoCellAnchor editAs="oneCell">
    <xdr:from>
      <xdr:col>8</xdr:col>
      <xdr:colOff>1</xdr:colOff>
      <xdr:row>248</xdr:row>
      <xdr:rowOff>0</xdr:rowOff>
    </xdr:from>
    <xdr:to>
      <xdr:col>9</xdr:col>
      <xdr:colOff>43295</xdr:colOff>
      <xdr:row>249</xdr:row>
      <xdr:rowOff>0</xdr:rowOff>
    </xdr:to>
    <xdr:pic>
      <xdr:nvPicPr>
        <xdr:cNvPr id="863" name="Picture 56230">
          <a:extLst>
            <a:ext uri="{FF2B5EF4-FFF2-40B4-BE49-F238E27FC236}">
              <a16:creationId xmlns:a16="http://schemas.microsoft.com/office/drawing/2014/main" xmlns="" id="{00000000-0008-0000-00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516592" y="65099045"/>
          <a:ext cx="1091044" cy="29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346363</xdr:colOff>
      <xdr:row>179</xdr:row>
      <xdr:rowOff>282864</xdr:rowOff>
    </xdr:from>
    <xdr:to>
      <xdr:col>0</xdr:col>
      <xdr:colOff>1637237</xdr:colOff>
      <xdr:row>179</xdr:row>
      <xdr:rowOff>1235315</xdr:rowOff>
    </xdr:to>
    <xdr:pic>
      <xdr:nvPicPr>
        <xdr:cNvPr id="952" name="Obraz 951" descr="_MG_4313.jpg">
          <a:extLst>
            <a:ext uri="{FF2B5EF4-FFF2-40B4-BE49-F238E27FC236}">
              <a16:creationId xmlns:a16="http://schemas.microsoft.com/office/drawing/2014/main" xmlns="" id="{00000000-0008-0000-0000-0000B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46363" y="77800489"/>
          <a:ext cx="1290874" cy="95245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553</xdr:row>
      <xdr:rowOff>19050</xdr:rowOff>
    </xdr:from>
    <xdr:to>
      <xdr:col>8</xdr:col>
      <xdr:colOff>77786</xdr:colOff>
      <xdr:row>554</xdr:row>
      <xdr:rowOff>0</xdr:rowOff>
    </xdr:to>
    <xdr:pic>
      <xdr:nvPicPr>
        <xdr:cNvPr id="958" name="Picture 56230">
          <a:extLst>
            <a:ext uri="{FF2B5EF4-FFF2-40B4-BE49-F238E27FC236}">
              <a16:creationId xmlns:a16="http://schemas.microsoft.com/office/drawing/2014/main" xmlns="" id="{00000000-0008-0000-00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429750" y="126987300"/>
          <a:ext cx="111918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553</xdr:row>
      <xdr:rowOff>19050</xdr:rowOff>
    </xdr:from>
    <xdr:to>
      <xdr:col>5</xdr:col>
      <xdr:colOff>1020536</xdr:colOff>
      <xdr:row>554</xdr:row>
      <xdr:rowOff>0</xdr:rowOff>
    </xdr:to>
    <xdr:pic>
      <xdr:nvPicPr>
        <xdr:cNvPr id="960" name="Picture 56384">
          <a:extLst>
            <a:ext uri="{FF2B5EF4-FFF2-40B4-BE49-F238E27FC236}">
              <a16:creationId xmlns:a16="http://schemas.microsoft.com/office/drawing/2014/main" xmlns="" id="{00000000-0008-0000-0000-0000C0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8401050" y="193509900"/>
          <a:ext cx="1001486" cy="5334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15240</xdr:colOff>
      <xdr:row>197</xdr:row>
      <xdr:rowOff>38101</xdr:rowOff>
    </xdr:from>
    <xdr:to>
      <xdr:col>8</xdr:col>
      <xdr:colOff>0</xdr:colOff>
      <xdr:row>198</xdr:row>
      <xdr:rowOff>0</xdr:rowOff>
    </xdr:to>
    <xdr:pic>
      <xdr:nvPicPr>
        <xdr:cNvPr id="953" name="Picture 386">
          <a:extLst>
            <a:ext uri="{FF2B5EF4-FFF2-40B4-BE49-F238E27FC236}">
              <a16:creationId xmlns:a16="http://schemas.microsoft.com/office/drawing/2014/main" xmlns="" id="{00000000-0008-0000-00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464040" y="185127901"/>
          <a:ext cx="1032510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45085</xdr:colOff>
      <xdr:row>284</xdr:row>
      <xdr:rowOff>619125</xdr:rowOff>
    </xdr:from>
    <xdr:to>
      <xdr:col>10</xdr:col>
      <xdr:colOff>0</xdr:colOff>
      <xdr:row>286</xdr:row>
      <xdr:rowOff>0</xdr:rowOff>
    </xdr:to>
    <xdr:pic>
      <xdr:nvPicPr>
        <xdr:cNvPr id="966" name="Picture 386">
          <a:extLst>
            <a:ext uri="{FF2B5EF4-FFF2-40B4-BE49-F238E27FC236}">
              <a16:creationId xmlns:a16="http://schemas.microsoft.com/office/drawing/2014/main" xmlns="" id="{00000000-0008-0000-00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570335" y="146415125"/>
          <a:ext cx="1002665" cy="63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346075</xdr:colOff>
      <xdr:row>554</xdr:row>
      <xdr:rowOff>301625</xdr:rowOff>
    </xdr:from>
    <xdr:to>
      <xdr:col>0</xdr:col>
      <xdr:colOff>1615138</xdr:colOff>
      <xdr:row>554</xdr:row>
      <xdr:rowOff>1292225</xdr:rowOff>
    </xdr:to>
    <xdr:pic>
      <xdr:nvPicPr>
        <xdr:cNvPr id="732" name="Picture 6">
          <a:extLst>
            <a:ext uri="{FF2B5EF4-FFF2-40B4-BE49-F238E27FC236}">
              <a16:creationId xmlns:a16="http://schemas.microsoft.com/office/drawing/2014/main" xmlns="" id="{00000000-0008-0000-00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46075" y="171910375"/>
          <a:ext cx="1269063" cy="9906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257175</xdr:colOff>
      <xdr:row>555</xdr:row>
      <xdr:rowOff>142875</xdr:rowOff>
    </xdr:from>
    <xdr:to>
      <xdr:col>0</xdr:col>
      <xdr:colOff>1885950</xdr:colOff>
      <xdr:row>555</xdr:row>
      <xdr:rowOff>1228725</xdr:rowOff>
    </xdr:to>
    <xdr:pic>
      <xdr:nvPicPr>
        <xdr:cNvPr id="733" name="Obraz 732" descr="_MG_9202.jpg">
          <a:extLst>
            <a:ext uri="{FF2B5EF4-FFF2-40B4-BE49-F238E27FC236}">
              <a16:creationId xmlns:a16="http://schemas.microsoft.com/office/drawing/2014/main" xmlns="" id="{00000000-0008-0000-0000-0000D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257175" y="214912575"/>
          <a:ext cx="1628775" cy="1085850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173</xdr:row>
      <xdr:rowOff>285750</xdr:rowOff>
    </xdr:from>
    <xdr:to>
      <xdr:col>0</xdr:col>
      <xdr:colOff>1733255</xdr:colOff>
      <xdr:row>175</xdr:row>
      <xdr:rowOff>476250</xdr:rowOff>
    </xdr:to>
    <xdr:pic>
      <xdr:nvPicPr>
        <xdr:cNvPr id="768" name="Obraz 767" descr="_MG_9253.jpg">
          <a:extLst>
            <a:ext uri="{FF2B5EF4-FFF2-40B4-BE49-F238E27FC236}">
              <a16:creationId xmlns:a16="http://schemas.microsoft.com/office/drawing/2014/main" xmlns="" id="{00000000-0008-0000-0000-00000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23850" y="165849300"/>
          <a:ext cx="1409405" cy="2095500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</xdr:colOff>
      <xdr:row>116</xdr:row>
      <xdr:rowOff>0</xdr:rowOff>
    </xdr:from>
    <xdr:to>
      <xdr:col>7</xdr:col>
      <xdr:colOff>0</xdr:colOff>
      <xdr:row>117</xdr:row>
      <xdr:rowOff>19050</xdr:rowOff>
    </xdr:to>
    <xdr:pic>
      <xdr:nvPicPr>
        <xdr:cNvPr id="722" name="Picture 56230">
          <a:extLst>
            <a:ext uri="{FF2B5EF4-FFF2-40B4-BE49-F238E27FC236}">
              <a16:creationId xmlns:a16="http://schemas.microsoft.com/office/drawing/2014/main" xmlns="" id="{00000000-0008-0000-00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431530" y="83019900"/>
          <a:ext cx="101727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30480</xdr:colOff>
      <xdr:row>125</xdr:row>
      <xdr:rowOff>0</xdr:rowOff>
    </xdr:from>
    <xdr:to>
      <xdr:col>7</xdr:col>
      <xdr:colOff>0</xdr:colOff>
      <xdr:row>126</xdr:row>
      <xdr:rowOff>19050</xdr:rowOff>
    </xdr:to>
    <xdr:pic>
      <xdr:nvPicPr>
        <xdr:cNvPr id="748" name="Picture 56230">
          <a:extLst>
            <a:ext uri="{FF2B5EF4-FFF2-40B4-BE49-F238E27FC236}">
              <a16:creationId xmlns:a16="http://schemas.microsoft.com/office/drawing/2014/main" xmlns="" id="{00000000-0008-0000-00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431530" y="3371850"/>
          <a:ext cx="101727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553</xdr:row>
      <xdr:rowOff>38100</xdr:rowOff>
    </xdr:from>
    <xdr:to>
      <xdr:col>10</xdr:col>
      <xdr:colOff>1029153</xdr:colOff>
      <xdr:row>554</xdr:row>
      <xdr:rowOff>0</xdr:rowOff>
    </xdr:to>
    <xdr:pic>
      <xdr:nvPicPr>
        <xdr:cNvPr id="1016" name="Picture 56645">
          <a:extLst>
            <a:ext uri="{FF2B5EF4-FFF2-40B4-BE49-F238E27FC236}">
              <a16:creationId xmlns:a16="http://schemas.microsoft.com/office/drawing/2014/main" xmlns="" id="{00000000-0008-0000-0000-0000F8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630150" y="285159450"/>
          <a:ext cx="991053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31750</xdr:colOff>
      <xdr:row>116</xdr:row>
      <xdr:rowOff>15875</xdr:rowOff>
    </xdr:from>
    <xdr:to>
      <xdr:col>9</xdr:col>
      <xdr:colOff>31750</xdr:colOff>
      <xdr:row>117</xdr:row>
      <xdr:rowOff>19050</xdr:rowOff>
    </xdr:to>
    <xdr:pic>
      <xdr:nvPicPr>
        <xdr:cNvPr id="806" name="Picture 1">
          <a:extLst>
            <a:ext uri="{FF2B5EF4-FFF2-40B4-BE49-F238E27FC236}">
              <a16:creationId xmlns:a16="http://schemas.microsoft.com/office/drawing/2014/main" xmlns="" id="{00000000-0008-0000-00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0572750" y="3397250"/>
          <a:ext cx="1047750" cy="6191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124</xdr:row>
      <xdr:rowOff>1879600</xdr:rowOff>
    </xdr:from>
    <xdr:to>
      <xdr:col>9</xdr:col>
      <xdr:colOff>0</xdr:colOff>
      <xdr:row>126</xdr:row>
      <xdr:rowOff>25400</xdr:rowOff>
    </xdr:to>
    <xdr:pic>
      <xdr:nvPicPr>
        <xdr:cNvPr id="812" name="Picture 1">
          <a:extLst>
            <a:ext uri="{FF2B5EF4-FFF2-40B4-BE49-F238E27FC236}">
              <a16:creationId xmlns:a16="http://schemas.microsoft.com/office/drawing/2014/main" xmlns="" id="{00000000-0008-0000-00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0496550" y="48552100"/>
          <a:ext cx="1047750" cy="67945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1058</xdr:row>
      <xdr:rowOff>0</xdr:rowOff>
    </xdr:from>
    <xdr:to>
      <xdr:col>7</xdr:col>
      <xdr:colOff>933450</xdr:colOff>
      <xdr:row>1058</xdr:row>
      <xdr:rowOff>0</xdr:rowOff>
    </xdr:to>
    <xdr:pic>
      <xdr:nvPicPr>
        <xdr:cNvPr id="1019" name="Obraz 565">
          <a:extLst>
            <a:ext uri="{FF2B5EF4-FFF2-40B4-BE49-F238E27FC236}">
              <a16:creationId xmlns:a16="http://schemas.microsoft.com/office/drawing/2014/main" xmlns="" id="{00000000-0008-0000-0000-0000F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429750" y="652462500"/>
          <a:ext cx="9334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174625</xdr:colOff>
      <xdr:row>118</xdr:row>
      <xdr:rowOff>31750</xdr:rowOff>
    </xdr:from>
    <xdr:to>
      <xdr:col>0</xdr:col>
      <xdr:colOff>2006473</xdr:colOff>
      <xdr:row>120</xdr:row>
      <xdr:rowOff>605790</xdr:rowOff>
    </xdr:to>
    <xdr:pic>
      <xdr:nvPicPr>
        <xdr:cNvPr id="949" name="Obraz 948" descr="_MG_0108 małe.jpg">
          <a:extLst>
            <a:ext uri="{FF2B5EF4-FFF2-40B4-BE49-F238E27FC236}">
              <a16:creationId xmlns:a16="http://schemas.microsoft.com/office/drawing/2014/main" xmlns="" id="{00000000-0008-0000-0000-0000B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74625" y="4683125"/>
          <a:ext cx="1831848" cy="184404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</xdr:row>
      <xdr:rowOff>95251</xdr:rowOff>
    </xdr:from>
    <xdr:to>
      <xdr:col>0</xdr:col>
      <xdr:colOff>2182970</xdr:colOff>
      <xdr:row>126</xdr:row>
      <xdr:rowOff>1428751</xdr:rowOff>
    </xdr:to>
    <xdr:pic>
      <xdr:nvPicPr>
        <xdr:cNvPr id="954" name="Obraz 953" descr="_MG_0063 małe.jpg">
          <a:extLst>
            <a:ext uri="{FF2B5EF4-FFF2-40B4-BE49-F238E27FC236}">
              <a16:creationId xmlns:a16="http://schemas.microsoft.com/office/drawing/2014/main" xmlns="" id="{00000000-0008-0000-0000-0000B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63500" y="9826626"/>
          <a:ext cx="2119470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698500</xdr:colOff>
      <xdr:row>180</xdr:row>
      <xdr:rowOff>127000</xdr:rowOff>
    </xdr:from>
    <xdr:to>
      <xdr:col>0</xdr:col>
      <xdr:colOff>1460500</xdr:colOff>
      <xdr:row>180</xdr:row>
      <xdr:rowOff>1732987</xdr:rowOff>
    </xdr:to>
    <xdr:pic>
      <xdr:nvPicPr>
        <xdr:cNvPr id="1008" name="Obraz 1007" descr="_MG_4213_kolor055.jpg">
          <a:extLst>
            <a:ext uri="{FF2B5EF4-FFF2-40B4-BE49-F238E27FC236}">
              <a16:creationId xmlns:a16="http://schemas.microsoft.com/office/drawing/2014/main" xmlns="" id="{00000000-0008-0000-0000-0000F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698500" y="79248000"/>
          <a:ext cx="762000" cy="1605987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249</xdr:row>
      <xdr:rowOff>0</xdr:rowOff>
    </xdr:from>
    <xdr:to>
      <xdr:col>7</xdr:col>
      <xdr:colOff>1016000</xdr:colOff>
      <xdr:row>249</xdr:row>
      <xdr:rowOff>301625</xdr:rowOff>
    </xdr:to>
    <xdr:pic>
      <xdr:nvPicPr>
        <xdr:cNvPr id="865" name="Picture 2524">
          <a:extLst>
            <a:ext uri="{FF2B5EF4-FFF2-40B4-BE49-F238E27FC236}">
              <a16:creationId xmlns:a16="http://schemas.microsoft.com/office/drawing/2014/main" xmlns="" id="{00000000-0008-0000-0000-000061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0541000" y="142906750"/>
          <a:ext cx="1016000" cy="3016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9</xdr:col>
      <xdr:colOff>15875</xdr:colOff>
      <xdr:row>248</xdr:row>
      <xdr:rowOff>18682</xdr:rowOff>
    </xdr:from>
    <xdr:to>
      <xdr:col>9</xdr:col>
      <xdr:colOff>984250</xdr:colOff>
      <xdr:row>249</xdr:row>
      <xdr:rowOff>38100</xdr:rowOff>
    </xdr:to>
    <xdr:pic>
      <xdr:nvPicPr>
        <xdr:cNvPr id="922" name="Picture 386">
          <a:extLst>
            <a:ext uri="{FF2B5EF4-FFF2-40B4-BE49-F238E27FC236}">
              <a16:creationId xmlns:a16="http://schemas.microsoft.com/office/drawing/2014/main" xmlns="" id="{00000000-0008-0000-00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560175" y="237381682"/>
          <a:ext cx="968375" cy="3051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</xdr:colOff>
      <xdr:row>256</xdr:row>
      <xdr:rowOff>0</xdr:rowOff>
    </xdr:from>
    <xdr:to>
      <xdr:col>8</xdr:col>
      <xdr:colOff>43295</xdr:colOff>
      <xdr:row>257</xdr:row>
      <xdr:rowOff>0</xdr:rowOff>
    </xdr:to>
    <xdr:pic>
      <xdr:nvPicPr>
        <xdr:cNvPr id="926" name="Picture 56230">
          <a:extLst>
            <a:ext uri="{FF2B5EF4-FFF2-40B4-BE49-F238E27FC236}">
              <a16:creationId xmlns:a16="http://schemas.microsoft.com/office/drawing/2014/main" xmlns="" id="{00000000-0008-0000-00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588751" y="139080875"/>
          <a:ext cx="1091044" cy="29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257</xdr:row>
      <xdr:rowOff>0</xdr:rowOff>
    </xdr:from>
    <xdr:to>
      <xdr:col>6</xdr:col>
      <xdr:colOff>1016000</xdr:colOff>
      <xdr:row>257</xdr:row>
      <xdr:rowOff>301625</xdr:rowOff>
    </xdr:to>
    <xdr:pic>
      <xdr:nvPicPr>
        <xdr:cNvPr id="936" name="Picture 2524">
          <a:extLst>
            <a:ext uri="{FF2B5EF4-FFF2-40B4-BE49-F238E27FC236}">
              <a16:creationId xmlns:a16="http://schemas.microsoft.com/office/drawing/2014/main" xmlns="" id="{00000000-0008-0000-0000-0000A8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0541000" y="139398375"/>
          <a:ext cx="1016000" cy="3016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8</xdr:col>
      <xdr:colOff>73025</xdr:colOff>
      <xdr:row>255</xdr:row>
      <xdr:rowOff>628282</xdr:rowOff>
    </xdr:from>
    <xdr:to>
      <xdr:col>8</xdr:col>
      <xdr:colOff>1041400</xdr:colOff>
      <xdr:row>257</xdr:row>
      <xdr:rowOff>19050</xdr:rowOff>
    </xdr:to>
    <xdr:pic>
      <xdr:nvPicPr>
        <xdr:cNvPr id="1018" name="Picture 386">
          <a:extLst>
            <a:ext uri="{FF2B5EF4-FFF2-40B4-BE49-F238E27FC236}">
              <a16:creationId xmlns:a16="http://schemas.microsoft.com/office/drawing/2014/main" xmlns="" id="{00000000-0008-0000-00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2665075" y="248583082"/>
          <a:ext cx="968375" cy="3051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196850</xdr:colOff>
      <xdr:row>258</xdr:row>
      <xdr:rowOff>60325</xdr:rowOff>
    </xdr:from>
    <xdr:to>
      <xdr:col>0</xdr:col>
      <xdr:colOff>2006600</xdr:colOff>
      <xdr:row>258</xdr:row>
      <xdr:rowOff>1266825</xdr:rowOff>
    </xdr:to>
    <xdr:pic>
      <xdr:nvPicPr>
        <xdr:cNvPr id="1023" name="Obraz 1022" descr="_MG_9181.jpg">
          <a:extLst>
            <a:ext uri="{FF2B5EF4-FFF2-40B4-BE49-F238E27FC236}">
              <a16:creationId xmlns:a16="http://schemas.microsoft.com/office/drawing/2014/main" xmlns="" id="{00000000-0008-0000-0000-0000F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96850" y="258168775"/>
          <a:ext cx="1809750" cy="1206500"/>
        </a:xfrm>
        <a:prstGeom prst="rect">
          <a:avLst/>
        </a:prstGeom>
      </xdr:spPr>
    </xdr:pic>
    <xdr:clientData/>
  </xdr:twoCellAnchor>
  <xdr:twoCellAnchor editAs="oneCell">
    <xdr:from>
      <xdr:col>9</xdr:col>
      <xdr:colOff>-1</xdr:colOff>
      <xdr:row>553</xdr:row>
      <xdr:rowOff>0</xdr:rowOff>
    </xdr:from>
    <xdr:to>
      <xdr:col>10</xdr:col>
      <xdr:colOff>0</xdr:colOff>
      <xdr:row>554</xdr:row>
      <xdr:rowOff>0</xdr:rowOff>
    </xdr:to>
    <xdr:pic>
      <xdr:nvPicPr>
        <xdr:cNvPr id="1031" name="Picture 386">
          <a:extLst>
            <a:ext uri="{FF2B5EF4-FFF2-40B4-BE49-F238E27FC236}">
              <a16:creationId xmlns:a16="http://schemas.microsoft.com/office/drawing/2014/main" xmlns="" id="{00000000-0008-0000-00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544299" y="285121350"/>
          <a:ext cx="1047751" cy="601776"/>
        </a:xfrm>
        <a:prstGeom prst="rect">
          <a:avLst/>
        </a:prstGeom>
        <a:solidFill>
          <a:schemeClr val="bg2">
            <a:lumMod val="90000"/>
          </a:schemeClr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230</xdr:row>
      <xdr:rowOff>230801</xdr:rowOff>
    </xdr:from>
    <xdr:to>
      <xdr:col>0</xdr:col>
      <xdr:colOff>1587500</xdr:colOff>
      <xdr:row>231</xdr:row>
      <xdr:rowOff>813899</xdr:rowOff>
    </xdr:to>
    <xdr:pic>
      <xdr:nvPicPr>
        <xdr:cNvPr id="1032" name="Obraz 1031" descr="_MG_9652 Diament 30 014.jpg">
          <a:extLst>
            <a:ext uri="{FF2B5EF4-FFF2-40B4-BE49-F238E27FC236}">
              <a16:creationId xmlns:a16="http://schemas.microsoft.com/office/drawing/2014/main" xmlns="" id="{00000000-0008-0000-0000-00000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381000" y="111847926"/>
          <a:ext cx="1206500" cy="1484798"/>
        </a:xfrm>
        <a:prstGeom prst="rect">
          <a:avLst/>
        </a:prstGeom>
      </xdr:spPr>
    </xdr:pic>
    <xdr:clientData/>
  </xdr:twoCellAnchor>
  <xdr:twoCellAnchor editAs="oneCell">
    <xdr:from>
      <xdr:col>0</xdr:col>
      <xdr:colOff>301625</xdr:colOff>
      <xdr:row>223</xdr:row>
      <xdr:rowOff>142834</xdr:rowOff>
    </xdr:from>
    <xdr:to>
      <xdr:col>0</xdr:col>
      <xdr:colOff>1666875</xdr:colOff>
      <xdr:row>224</xdr:row>
      <xdr:rowOff>889687</xdr:rowOff>
    </xdr:to>
    <xdr:pic>
      <xdr:nvPicPr>
        <xdr:cNvPr id="1033" name="Obraz 1032" descr="_MG_9632 Makata 40 011.jpg">
          <a:extLst>
            <a:ext uri="{FF2B5EF4-FFF2-40B4-BE49-F238E27FC236}">
              <a16:creationId xmlns:a16="http://schemas.microsoft.com/office/drawing/2014/main" xmlns="" id="{00000000-0008-0000-0000-00000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301625" y="105981459"/>
          <a:ext cx="1365250" cy="1705703"/>
        </a:xfrm>
        <a:prstGeom prst="rect">
          <a:avLst/>
        </a:prstGeom>
      </xdr:spPr>
    </xdr:pic>
    <xdr:clientData/>
  </xdr:twoCellAnchor>
  <xdr:twoCellAnchor editAs="oneCell">
    <xdr:from>
      <xdr:col>0</xdr:col>
      <xdr:colOff>565150</xdr:colOff>
      <xdr:row>218</xdr:row>
      <xdr:rowOff>217961</xdr:rowOff>
    </xdr:from>
    <xdr:to>
      <xdr:col>0</xdr:col>
      <xdr:colOff>1581150</xdr:colOff>
      <xdr:row>219</xdr:row>
      <xdr:rowOff>1067631</xdr:rowOff>
    </xdr:to>
    <xdr:pic>
      <xdr:nvPicPr>
        <xdr:cNvPr id="1034" name="Obraz 1033" descr="Rattana slim okr 070 brown.jpg">
          <a:extLst>
            <a:ext uri="{FF2B5EF4-FFF2-40B4-BE49-F238E27FC236}">
              <a16:creationId xmlns:a16="http://schemas.microsoft.com/office/drawing/2014/main" xmlns="" id="{00000000-0008-0000-0000-00000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565150" y="209425061"/>
          <a:ext cx="1016000" cy="199267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571501</xdr:colOff>
      <xdr:row>232</xdr:row>
      <xdr:rowOff>95250</xdr:rowOff>
    </xdr:from>
    <xdr:to>
      <xdr:col>0</xdr:col>
      <xdr:colOff>1460501</xdr:colOff>
      <xdr:row>233</xdr:row>
      <xdr:rowOff>922727</xdr:rowOff>
    </xdr:to>
    <xdr:pic>
      <xdr:nvPicPr>
        <xdr:cNvPr id="1035" name="Obraz 1034" descr="_MG_4209 Diament 040.jpg">
          <a:extLst>
            <a:ext uri="{FF2B5EF4-FFF2-40B4-BE49-F238E27FC236}">
              <a16:creationId xmlns:a16="http://schemas.microsoft.com/office/drawing/2014/main" xmlns="" id="{00000000-0008-0000-0000-00000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571501" y="113744375"/>
          <a:ext cx="889000" cy="172917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178</xdr:row>
      <xdr:rowOff>57150</xdr:rowOff>
    </xdr:from>
    <xdr:to>
      <xdr:col>7</xdr:col>
      <xdr:colOff>1009649</xdr:colOff>
      <xdr:row>178</xdr:row>
      <xdr:rowOff>604384</xdr:rowOff>
    </xdr:to>
    <xdr:pic>
      <xdr:nvPicPr>
        <xdr:cNvPr id="700" name="Picture 386">
          <a:extLst>
            <a:ext uri="{FF2B5EF4-FFF2-40B4-BE49-F238E27FC236}">
              <a16:creationId xmlns:a16="http://schemas.microsoft.com/office/drawing/2014/main" xmlns="" id="{00000000-0008-0000-00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448800" y="176574450"/>
          <a:ext cx="1009649" cy="547234"/>
        </a:xfrm>
        <a:prstGeom prst="rect">
          <a:avLst/>
        </a:prstGeom>
        <a:solidFill>
          <a:schemeClr val="bg2">
            <a:lumMod val="90000"/>
          </a:schemeClr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30480</xdr:colOff>
      <xdr:row>4</xdr:row>
      <xdr:rowOff>0</xdr:rowOff>
    </xdr:from>
    <xdr:to>
      <xdr:col>7</xdr:col>
      <xdr:colOff>0</xdr:colOff>
      <xdr:row>5</xdr:row>
      <xdr:rowOff>0</xdr:rowOff>
    </xdr:to>
    <xdr:pic>
      <xdr:nvPicPr>
        <xdr:cNvPr id="697" name="Picture 56230">
          <a:extLst>
            <a:ext uri="{FF2B5EF4-FFF2-40B4-BE49-F238E27FC236}">
              <a16:creationId xmlns:a16="http://schemas.microsoft.com/office/drawing/2014/main" xmlns="" id="{00000000-0008-0000-00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431530" y="3371850"/>
          <a:ext cx="101727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</xdr:colOff>
      <xdr:row>14</xdr:row>
      <xdr:rowOff>36059</xdr:rowOff>
    </xdr:from>
    <xdr:to>
      <xdr:col>9</xdr:col>
      <xdr:colOff>1</xdr:colOff>
      <xdr:row>14</xdr:row>
      <xdr:rowOff>607559</xdr:rowOff>
    </xdr:to>
    <xdr:pic>
      <xdr:nvPicPr>
        <xdr:cNvPr id="718" name="Picture 386">
          <a:extLst>
            <a:ext uri="{FF2B5EF4-FFF2-40B4-BE49-F238E27FC236}">
              <a16:creationId xmlns:a16="http://schemas.microsoft.com/office/drawing/2014/main" xmlns="" id="{00000000-0008-0000-00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496551" y="3407909"/>
          <a:ext cx="1047750" cy="571500"/>
        </a:xfrm>
        <a:prstGeom prst="rect">
          <a:avLst/>
        </a:prstGeom>
        <a:solidFill>
          <a:schemeClr val="bg2">
            <a:lumMod val="90000"/>
          </a:schemeClr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1031875</xdr:colOff>
      <xdr:row>14</xdr:row>
      <xdr:rowOff>12700</xdr:rowOff>
    </xdr:from>
    <xdr:to>
      <xdr:col>9</xdr:col>
      <xdr:colOff>1031875</xdr:colOff>
      <xdr:row>15</xdr:row>
      <xdr:rowOff>0</xdr:rowOff>
    </xdr:to>
    <xdr:pic>
      <xdr:nvPicPr>
        <xdr:cNvPr id="723" name="Obraz 624" descr="Bez tytułu.png">
          <a:extLst>
            <a:ext uri="{FF2B5EF4-FFF2-40B4-BE49-F238E27FC236}">
              <a16:creationId xmlns:a16="http://schemas.microsoft.com/office/drawing/2014/main" xmlns="" id="{00000000-0008-0000-0000-0000D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528425" y="13462000"/>
          <a:ext cx="1047750" cy="6350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30480</xdr:colOff>
      <xdr:row>14</xdr:row>
      <xdr:rowOff>0</xdr:rowOff>
    </xdr:from>
    <xdr:to>
      <xdr:col>7</xdr:col>
      <xdr:colOff>0</xdr:colOff>
      <xdr:row>14</xdr:row>
      <xdr:rowOff>628650</xdr:rowOff>
    </xdr:to>
    <xdr:pic>
      <xdr:nvPicPr>
        <xdr:cNvPr id="725" name="Picture 56230">
          <a:extLst>
            <a:ext uri="{FF2B5EF4-FFF2-40B4-BE49-F238E27FC236}">
              <a16:creationId xmlns:a16="http://schemas.microsoft.com/office/drawing/2014/main" xmlns="" id="{00000000-0008-0000-00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431530" y="3371850"/>
          <a:ext cx="101727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30480</xdr:colOff>
      <xdr:row>9</xdr:row>
      <xdr:rowOff>0</xdr:rowOff>
    </xdr:from>
    <xdr:to>
      <xdr:col>7</xdr:col>
      <xdr:colOff>0</xdr:colOff>
      <xdr:row>9</xdr:row>
      <xdr:rowOff>514350</xdr:rowOff>
    </xdr:to>
    <xdr:pic>
      <xdr:nvPicPr>
        <xdr:cNvPr id="906" name="Picture 56230">
          <a:extLst>
            <a:ext uri="{FF2B5EF4-FFF2-40B4-BE49-F238E27FC236}">
              <a16:creationId xmlns:a16="http://schemas.microsoft.com/office/drawing/2014/main" xmlns="" id="{00000000-0008-0000-00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431530" y="7924800"/>
          <a:ext cx="101727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10</xdr:row>
      <xdr:rowOff>552450</xdr:rowOff>
    </xdr:from>
    <xdr:to>
      <xdr:col>0</xdr:col>
      <xdr:colOff>1708638</xdr:colOff>
      <xdr:row>11</xdr:row>
      <xdr:rowOff>949325</xdr:rowOff>
    </xdr:to>
    <xdr:pic>
      <xdr:nvPicPr>
        <xdr:cNvPr id="6" name="Picture 8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323850" y="9239250"/>
          <a:ext cx="1384788" cy="1800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123825</xdr:colOff>
      <xdr:row>0</xdr:row>
      <xdr:rowOff>95250</xdr:rowOff>
    </xdr:to>
    <xdr:pic>
      <xdr:nvPicPr>
        <xdr:cNvPr id="1101" name="Picture 56663">
          <a:extLst>
            <a:ext uri="{FF2B5EF4-FFF2-40B4-BE49-F238E27FC236}">
              <a16:creationId xmlns:a16="http://schemas.microsoft.com/office/drawing/2014/main" xmlns="" id="{00000000-0008-0000-00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2382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123825</xdr:colOff>
      <xdr:row>0</xdr:row>
      <xdr:rowOff>95250</xdr:rowOff>
    </xdr:to>
    <xdr:pic>
      <xdr:nvPicPr>
        <xdr:cNvPr id="1102" name="Picture 56667">
          <a:extLst>
            <a:ext uri="{FF2B5EF4-FFF2-40B4-BE49-F238E27FC236}">
              <a16:creationId xmlns:a16="http://schemas.microsoft.com/office/drawing/2014/main" xmlns="" id="{00000000-0008-0000-00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2382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123825</xdr:colOff>
      <xdr:row>0</xdr:row>
      <xdr:rowOff>57150</xdr:rowOff>
    </xdr:to>
    <xdr:pic>
      <xdr:nvPicPr>
        <xdr:cNvPr id="1103" name="Picture 56671">
          <a:extLst>
            <a:ext uri="{FF2B5EF4-FFF2-40B4-BE49-F238E27FC236}">
              <a16:creationId xmlns:a16="http://schemas.microsoft.com/office/drawing/2014/main" xmlns="" id="{00000000-0008-0000-00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23825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123825</xdr:colOff>
      <xdr:row>0</xdr:row>
      <xdr:rowOff>57150</xdr:rowOff>
    </xdr:to>
    <xdr:pic>
      <xdr:nvPicPr>
        <xdr:cNvPr id="1104" name="Picture 56677">
          <a:extLst>
            <a:ext uri="{FF2B5EF4-FFF2-40B4-BE49-F238E27FC236}">
              <a16:creationId xmlns:a16="http://schemas.microsoft.com/office/drawing/2014/main" xmlns="" id="{00000000-0008-0000-00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23825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247649</xdr:colOff>
      <xdr:row>5</xdr:row>
      <xdr:rowOff>419099</xdr:rowOff>
    </xdr:from>
    <xdr:to>
      <xdr:col>0</xdr:col>
      <xdr:colOff>1993756</xdr:colOff>
      <xdr:row>6</xdr:row>
      <xdr:rowOff>1143000</xdr:rowOff>
    </xdr:to>
    <xdr:pic>
      <xdr:nvPicPr>
        <xdr:cNvPr id="7" name="Picture 10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47649" y="4438649"/>
          <a:ext cx="1746107" cy="21145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152400</xdr:colOff>
      <xdr:row>15</xdr:row>
      <xdr:rowOff>533400</xdr:rowOff>
    </xdr:from>
    <xdr:to>
      <xdr:col>0</xdr:col>
      <xdr:colOff>1762125</xdr:colOff>
      <xdr:row>16</xdr:row>
      <xdr:rowOff>1028700</xdr:rowOff>
    </xdr:to>
    <xdr:pic>
      <xdr:nvPicPr>
        <xdr:cNvPr id="8" name="Picture 12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52400" y="19202400"/>
          <a:ext cx="1609725" cy="18859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190500</xdr:colOff>
      <xdr:row>17</xdr:row>
      <xdr:rowOff>266700</xdr:rowOff>
    </xdr:from>
    <xdr:to>
      <xdr:col>0</xdr:col>
      <xdr:colOff>1814034</xdr:colOff>
      <xdr:row>18</xdr:row>
      <xdr:rowOff>1200150</xdr:rowOff>
    </xdr:to>
    <xdr:pic>
      <xdr:nvPicPr>
        <xdr:cNvPr id="9" name="Picture 14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90500" y="21717000"/>
          <a:ext cx="1623534" cy="23241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30480</xdr:colOff>
      <xdr:row>21</xdr:row>
      <xdr:rowOff>0</xdr:rowOff>
    </xdr:from>
    <xdr:to>
      <xdr:col>7</xdr:col>
      <xdr:colOff>0</xdr:colOff>
      <xdr:row>22</xdr:row>
      <xdr:rowOff>19050</xdr:rowOff>
    </xdr:to>
    <xdr:pic>
      <xdr:nvPicPr>
        <xdr:cNvPr id="986" name="Picture 56230">
          <a:extLst>
            <a:ext uri="{FF2B5EF4-FFF2-40B4-BE49-F238E27FC236}">
              <a16:creationId xmlns:a16="http://schemas.microsoft.com/office/drawing/2014/main" xmlns="" id="{00000000-0008-0000-00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431530" y="49168050"/>
          <a:ext cx="101727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21</xdr:row>
      <xdr:rowOff>1257300</xdr:rowOff>
    </xdr:from>
    <xdr:to>
      <xdr:col>0</xdr:col>
      <xdr:colOff>2087813</xdr:colOff>
      <xdr:row>22</xdr:row>
      <xdr:rowOff>1857375</xdr:rowOff>
    </xdr:to>
    <xdr:pic>
      <xdr:nvPicPr>
        <xdr:cNvPr id="987" name="Picture 26">
          <a:extLst>
            <a:ext uri="{FF2B5EF4-FFF2-40B4-BE49-F238E27FC236}">
              <a16:creationId xmlns:a16="http://schemas.microsoft.com/office/drawing/2014/main" xmlns="" id="{00000000-0008-0000-00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57150" y="49749075"/>
          <a:ext cx="2030663" cy="18669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25</xdr:row>
      <xdr:rowOff>0</xdr:rowOff>
    </xdr:from>
    <xdr:to>
      <xdr:col>6</xdr:col>
      <xdr:colOff>1020536</xdr:colOff>
      <xdr:row>26</xdr:row>
      <xdr:rowOff>15875</xdr:rowOff>
    </xdr:to>
    <xdr:pic>
      <xdr:nvPicPr>
        <xdr:cNvPr id="1014" name="Picture 56235">
          <a:extLst>
            <a:ext uri="{FF2B5EF4-FFF2-40B4-BE49-F238E27FC236}">
              <a16:creationId xmlns:a16="http://schemas.microsoft.com/office/drawing/2014/main" xmlns="" id="{00000000-0008-0000-00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401050" y="819931050"/>
          <a:ext cx="1020536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19049</xdr:colOff>
      <xdr:row>25</xdr:row>
      <xdr:rowOff>19050</xdr:rowOff>
    </xdr:from>
    <xdr:to>
      <xdr:col>9</xdr:col>
      <xdr:colOff>17008</xdr:colOff>
      <xdr:row>25</xdr:row>
      <xdr:rowOff>552450</xdr:rowOff>
    </xdr:to>
    <xdr:pic>
      <xdr:nvPicPr>
        <xdr:cNvPr id="1020" name="Picture 13">
          <a:extLst>
            <a:ext uri="{FF2B5EF4-FFF2-40B4-BE49-F238E27FC236}">
              <a16:creationId xmlns:a16="http://schemas.microsoft.com/office/drawing/2014/main" xmlns="" id="{00000000-0008-0000-0000-0000FC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9467849" y="819950100"/>
          <a:ext cx="1045709" cy="361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9</xdr:col>
      <xdr:colOff>0</xdr:colOff>
      <xdr:row>25</xdr:row>
      <xdr:rowOff>0</xdr:rowOff>
    </xdr:from>
    <xdr:to>
      <xdr:col>10</xdr:col>
      <xdr:colOff>0</xdr:colOff>
      <xdr:row>26</xdr:row>
      <xdr:rowOff>15875</xdr:rowOff>
    </xdr:to>
    <xdr:pic>
      <xdr:nvPicPr>
        <xdr:cNvPr id="1083" name="Picture 51705">
          <a:extLst>
            <a:ext uri="{FF2B5EF4-FFF2-40B4-BE49-F238E27FC236}">
              <a16:creationId xmlns:a16="http://schemas.microsoft.com/office/drawing/2014/main" xmlns="" id="{00000000-0008-0000-00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0496550" y="819931050"/>
          <a:ext cx="104775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15875</xdr:colOff>
      <xdr:row>25</xdr:row>
      <xdr:rowOff>31750</xdr:rowOff>
    </xdr:from>
    <xdr:to>
      <xdr:col>10</xdr:col>
      <xdr:colOff>1031875</xdr:colOff>
      <xdr:row>25</xdr:row>
      <xdr:rowOff>565150</xdr:rowOff>
    </xdr:to>
    <xdr:pic>
      <xdr:nvPicPr>
        <xdr:cNvPr id="1084" name="Picture 2524">
          <a:extLst>
            <a:ext uri="{FF2B5EF4-FFF2-40B4-BE49-F238E27FC236}">
              <a16:creationId xmlns:a16="http://schemas.microsoft.com/office/drawing/2014/main" xmlns="" id="{00000000-0008-0000-0000-00003C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2607925" y="819962800"/>
          <a:ext cx="1016000" cy="3524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171450</xdr:colOff>
      <xdr:row>26</xdr:row>
      <xdr:rowOff>152400</xdr:rowOff>
    </xdr:from>
    <xdr:to>
      <xdr:col>0</xdr:col>
      <xdr:colOff>2060575</xdr:colOff>
      <xdr:row>26</xdr:row>
      <xdr:rowOff>1839119</xdr:rowOff>
    </xdr:to>
    <xdr:pic>
      <xdr:nvPicPr>
        <xdr:cNvPr id="1086" name="Obraz 1085" descr="644076_1330_1.jpg">
          <a:extLst>
            <a:ext uri="{FF2B5EF4-FFF2-40B4-BE49-F238E27FC236}">
              <a16:creationId xmlns:a16="http://schemas.microsoft.com/office/drawing/2014/main" xmlns="" id="{00000000-0008-0000-0000-00003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71450" y="820464450"/>
          <a:ext cx="1889125" cy="1686719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</xdr:colOff>
      <xdr:row>80</xdr:row>
      <xdr:rowOff>19050</xdr:rowOff>
    </xdr:from>
    <xdr:to>
      <xdr:col>6</xdr:col>
      <xdr:colOff>1028700</xdr:colOff>
      <xdr:row>81</xdr:row>
      <xdr:rowOff>19050</xdr:rowOff>
    </xdr:to>
    <xdr:pic>
      <xdr:nvPicPr>
        <xdr:cNvPr id="1096" name="Picture 56230">
          <a:extLst>
            <a:ext uri="{FF2B5EF4-FFF2-40B4-BE49-F238E27FC236}">
              <a16:creationId xmlns:a16="http://schemas.microsoft.com/office/drawing/2014/main" xmlns="" id="{00000000-0008-0000-00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412480" y="12534900"/>
          <a:ext cx="101727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31750</xdr:colOff>
      <xdr:row>80</xdr:row>
      <xdr:rowOff>15875</xdr:rowOff>
    </xdr:from>
    <xdr:to>
      <xdr:col>9</xdr:col>
      <xdr:colOff>31750</xdr:colOff>
      <xdr:row>81</xdr:row>
      <xdr:rowOff>0</xdr:rowOff>
    </xdr:to>
    <xdr:pic>
      <xdr:nvPicPr>
        <xdr:cNvPr id="1097" name="Picture 1">
          <a:extLst>
            <a:ext uri="{FF2B5EF4-FFF2-40B4-BE49-F238E27FC236}">
              <a16:creationId xmlns:a16="http://schemas.microsoft.com/office/drawing/2014/main" xmlns="" id="{00000000-0008-0000-00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0528300" y="12531725"/>
          <a:ext cx="1047750" cy="61277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31750</xdr:colOff>
      <xdr:row>80</xdr:row>
      <xdr:rowOff>15875</xdr:rowOff>
    </xdr:from>
    <xdr:to>
      <xdr:col>9</xdr:col>
      <xdr:colOff>31750</xdr:colOff>
      <xdr:row>81</xdr:row>
      <xdr:rowOff>19050</xdr:rowOff>
    </xdr:to>
    <xdr:pic>
      <xdr:nvPicPr>
        <xdr:cNvPr id="1098" name="Picture 1">
          <a:extLst>
            <a:ext uri="{FF2B5EF4-FFF2-40B4-BE49-F238E27FC236}">
              <a16:creationId xmlns:a16="http://schemas.microsoft.com/office/drawing/2014/main" xmlns="" id="{00000000-0008-0000-00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0528300" y="12531725"/>
          <a:ext cx="1047750" cy="63182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30480</xdr:colOff>
      <xdr:row>85</xdr:row>
      <xdr:rowOff>0</xdr:rowOff>
    </xdr:from>
    <xdr:to>
      <xdr:col>7</xdr:col>
      <xdr:colOff>0</xdr:colOff>
      <xdr:row>86</xdr:row>
      <xdr:rowOff>0</xdr:rowOff>
    </xdr:to>
    <xdr:pic>
      <xdr:nvPicPr>
        <xdr:cNvPr id="1100" name="Picture 56230">
          <a:extLst>
            <a:ext uri="{FF2B5EF4-FFF2-40B4-BE49-F238E27FC236}">
              <a16:creationId xmlns:a16="http://schemas.microsoft.com/office/drawing/2014/main" xmlns="" id="{00000000-0008-0000-00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431530" y="35280600"/>
          <a:ext cx="101727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31750</xdr:colOff>
      <xdr:row>85</xdr:row>
      <xdr:rowOff>15875</xdr:rowOff>
    </xdr:from>
    <xdr:to>
      <xdr:col>9</xdr:col>
      <xdr:colOff>31750</xdr:colOff>
      <xdr:row>86</xdr:row>
      <xdr:rowOff>0</xdr:rowOff>
    </xdr:to>
    <xdr:pic>
      <xdr:nvPicPr>
        <xdr:cNvPr id="1113" name="Picture 1">
          <a:extLst>
            <a:ext uri="{FF2B5EF4-FFF2-40B4-BE49-F238E27FC236}">
              <a16:creationId xmlns:a16="http://schemas.microsoft.com/office/drawing/2014/main" xmlns="" id="{00000000-0008-0000-00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0528300" y="35296475"/>
          <a:ext cx="1047750" cy="6127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86</xdr:row>
      <xdr:rowOff>971550</xdr:rowOff>
    </xdr:from>
    <xdr:to>
      <xdr:col>0</xdr:col>
      <xdr:colOff>2008218</xdr:colOff>
      <xdr:row>88</xdr:row>
      <xdr:rowOff>819149</xdr:rowOff>
    </xdr:to>
    <xdr:pic>
      <xdr:nvPicPr>
        <xdr:cNvPr id="1114" name="Picture 22">
          <a:extLst>
            <a:ext uri="{FF2B5EF4-FFF2-40B4-BE49-F238E27FC236}">
              <a16:creationId xmlns:a16="http://schemas.microsoft.com/office/drawing/2014/main" xmlns="" id="{00000000-0008-0000-00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0" y="36880800"/>
          <a:ext cx="2008218" cy="186689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92</xdr:row>
      <xdr:rowOff>0</xdr:rowOff>
    </xdr:from>
    <xdr:to>
      <xdr:col>8</xdr:col>
      <xdr:colOff>31750</xdr:colOff>
      <xdr:row>93</xdr:row>
      <xdr:rowOff>0</xdr:rowOff>
    </xdr:to>
    <xdr:pic>
      <xdr:nvPicPr>
        <xdr:cNvPr id="1115" name="Picture 1">
          <a:extLst>
            <a:ext uri="{FF2B5EF4-FFF2-40B4-BE49-F238E27FC236}">
              <a16:creationId xmlns:a16="http://schemas.microsoft.com/office/drawing/2014/main" xmlns="" id="{00000000-0008-0000-00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448800" y="94507050"/>
          <a:ext cx="1079500" cy="6858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99</xdr:row>
      <xdr:rowOff>558800</xdr:rowOff>
    </xdr:from>
    <xdr:to>
      <xdr:col>0</xdr:col>
      <xdr:colOff>1920875</xdr:colOff>
      <xdr:row>101</xdr:row>
      <xdr:rowOff>329230</xdr:rowOff>
    </xdr:to>
    <xdr:pic>
      <xdr:nvPicPr>
        <xdr:cNvPr id="1116" name="Obraz 1115" descr="misa eco na nozkach_poglądowe.png">
          <a:extLst>
            <a:ext uri="{FF2B5EF4-FFF2-40B4-BE49-F238E27FC236}">
              <a16:creationId xmlns:a16="http://schemas.microsoft.com/office/drawing/2014/main" xmlns="" id="{00000000-0008-0000-0000-00005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101466650"/>
          <a:ext cx="1920875" cy="1675430"/>
        </a:xfrm>
        <a:prstGeom prst="rect">
          <a:avLst/>
        </a:prstGeom>
      </xdr:spPr>
    </xdr:pic>
    <xdr:clientData/>
  </xdr:twoCellAnchor>
  <xdr:twoCellAnchor editAs="oneCell">
    <xdr:from>
      <xdr:col>0</xdr:col>
      <xdr:colOff>107950</xdr:colOff>
      <xdr:row>93</xdr:row>
      <xdr:rowOff>546100</xdr:rowOff>
    </xdr:from>
    <xdr:to>
      <xdr:col>0</xdr:col>
      <xdr:colOff>2020534</xdr:colOff>
      <xdr:row>95</xdr:row>
      <xdr:rowOff>180975</xdr:rowOff>
    </xdr:to>
    <xdr:pic>
      <xdr:nvPicPr>
        <xdr:cNvPr id="1117" name="Obraz 1116" descr="05-Misa_Satina-39-Eco-011-V2 małe.jpg">
          <a:extLst>
            <a:ext uri="{FF2B5EF4-FFF2-40B4-BE49-F238E27FC236}">
              <a16:creationId xmlns:a16="http://schemas.microsoft.com/office/drawing/2014/main" xmlns="" id="{00000000-0008-0000-0000-00005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07950" y="95738950"/>
          <a:ext cx="1912584" cy="15398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8</xdr:col>
      <xdr:colOff>31750</xdr:colOff>
      <xdr:row>99</xdr:row>
      <xdr:rowOff>0</xdr:rowOff>
    </xdr:to>
    <xdr:pic>
      <xdr:nvPicPr>
        <xdr:cNvPr id="1118" name="Picture 1">
          <a:extLst>
            <a:ext uri="{FF2B5EF4-FFF2-40B4-BE49-F238E27FC236}">
              <a16:creationId xmlns:a16="http://schemas.microsoft.com/office/drawing/2014/main" xmlns="" id="{00000000-0008-0000-00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448800" y="100222050"/>
          <a:ext cx="1079500" cy="6858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206375</xdr:colOff>
      <xdr:row>105</xdr:row>
      <xdr:rowOff>482599</xdr:rowOff>
    </xdr:from>
    <xdr:to>
      <xdr:col>0</xdr:col>
      <xdr:colOff>1679475</xdr:colOff>
      <xdr:row>108</xdr:row>
      <xdr:rowOff>190499</xdr:rowOff>
    </xdr:to>
    <xdr:pic>
      <xdr:nvPicPr>
        <xdr:cNvPr id="1119" name="Obraz 1118" descr="satina eco 079.jpg">
          <a:extLst>
            <a:ext uri="{FF2B5EF4-FFF2-40B4-BE49-F238E27FC236}">
              <a16:creationId xmlns:a16="http://schemas.microsoft.com/office/drawing/2014/main" xmlns="" id="{00000000-0008-0000-0000-00005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206375" y="117240049"/>
          <a:ext cx="1473100" cy="1593850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</xdr:colOff>
      <xdr:row>104</xdr:row>
      <xdr:rowOff>0</xdr:rowOff>
    </xdr:from>
    <xdr:to>
      <xdr:col>7</xdr:col>
      <xdr:colOff>0</xdr:colOff>
      <xdr:row>105</xdr:row>
      <xdr:rowOff>19050</xdr:rowOff>
    </xdr:to>
    <xdr:pic>
      <xdr:nvPicPr>
        <xdr:cNvPr id="1120" name="Picture 56230">
          <a:extLst>
            <a:ext uri="{FF2B5EF4-FFF2-40B4-BE49-F238E27FC236}">
              <a16:creationId xmlns:a16="http://schemas.microsoft.com/office/drawing/2014/main" xmlns="" id="{00000000-0008-0000-00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431530" y="86258400"/>
          <a:ext cx="101727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112</xdr:row>
      <xdr:rowOff>0</xdr:rowOff>
    </xdr:from>
    <xdr:to>
      <xdr:col>9</xdr:col>
      <xdr:colOff>31750</xdr:colOff>
      <xdr:row>113</xdr:row>
      <xdr:rowOff>19050</xdr:rowOff>
    </xdr:to>
    <xdr:pic>
      <xdr:nvPicPr>
        <xdr:cNvPr id="1123" name="Picture 1">
          <a:extLst>
            <a:ext uri="{FF2B5EF4-FFF2-40B4-BE49-F238E27FC236}">
              <a16:creationId xmlns:a16="http://schemas.microsoft.com/office/drawing/2014/main" xmlns="" id="{00000000-0008-0000-00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448800" y="112604550"/>
          <a:ext cx="1079500" cy="6858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30480</xdr:colOff>
      <xdr:row>112</xdr:row>
      <xdr:rowOff>0</xdr:rowOff>
    </xdr:from>
    <xdr:to>
      <xdr:col>7</xdr:col>
      <xdr:colOff>0</xdr:colOff>
      <xdr:row>113</xdr:row>
      <xdr:rowOff>19050</xdr:rowOff>
    </xdr:to>
    <xdr:pic>
      <xdr:nvPicPr>
        <xdr:cNvPr id="1124" name="Picture 56230">
          <a:extLst>
            <a:ext uri="{FF2B5EF4-FFF2-40B4-BE49-F238E27FC236}">
              <a16:creationId xmlns:a16="http://schemas.microsoft.com/office/drawing/2014/main" xmlns="" id="{00000000-0008-0000-00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431530" y="79952850"/>
          <a:ext cx="101727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536575</xdr:colOff>
      <xdr:row>130</xdr:row>
      <xdr:rowOff>215900</xdr:rowOff>
    </xdr:from>
    <xdr:to>
      <xdr:col>0</xdr:col>
      <xdr:colOff>1616075</xdr:colOff>
      <xdr:row>130</xdr:row>
      <xdr:rowOff>2353067</xdr:rowOff>
    </xdr:to>
    <xdr:pic>
      <xdr:nvPicPr>
        <xdr:cNvPr id="1137" name="Obraz 1136" descr="02-Flow-Zbiornik-na-deszczówke-PP małe.png">
          <a:extLst>
            <a:ext uri="{FF2B5EF4-FFF2-40B4-BE49-F238E27FC236}">
              <a16:creationId xmlns:a16="http://schemas.microsoft.com/office/drawing/2014/main" xmlns="" id="{00000000-0008-0000-0000-00007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536575" y="145434050"/>
          <a:ext cx="1079500" cy="2137167"/>
        </a:xfrm>
        <a:prstGeom prst="rect">
          <a:avLst/>
        </a:prstGeom>
      </xdr:spPr>
    </xdr:pic>
    <xdr:clientData/>
  </xdr:twoCellAnchor>
  <xdr:twoCellAnchor editAs="oneCell">
    <xdr:from>
      <xdr:col>7</xdr:col>
      <xdr:colOff>11431</xdr:colOff>
      <xdr:row>129</xdr:row>
      <xdr:rowOff>28576</xdr:rowOff>
    </xdr:from>
    <xdr:to>
      <xdr:col>7</xdr:col>
      <xdr:colOff>1028700</xdr:colOff>
      <xdr:row>129</xdr:row>
      <xdr:rowOff>657226</xdr:rowOff>
    </xdr:to>
    <xdr:pic>
      <xdr:nvPicPr>
        <xdr:cNvPr id="1138" name="Picture 56645">
          <a:extLst>
            <a:ext uri="{FF2B5EF4-FFF2-40B4-BE49-F238E27FC236}">
              <a16:creationId xmlns:a16="http://schemas.microsoft.com/office/drawing/2014/main" xmlns="" id="{00000000-0008-0000-0000-000072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460231" y="144484726"/>
          <a:ext cx="1017269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134</xdr:row>
      <xdr:rowOff>151200</xdr:rowOff>
    </xdr:from>
    <xdr:to>
      <xdr:col>0</xdr:col>
      <xdr:colOff>2057400</xdr:colOff>
      <xdr:row>134</xdr:row>
      <xdr:rowOff>1619249</xdr:rowOff>
    </xdr:to>
    <xdr:pic>
      <xdr:nvPicPr>
        <xdr:cNvPr id="1139" name="Picture 28">
          <a:extLst>
            <a:ext uri="{FF2B5EF4-FFF2-40B4-BE49-F238E27FC236}">
              <a16:creationId xmlns:a16="http://schemas.microsoft.com/office/drawing/2014/main" xmlns="" id="{00000000-0008-0000-00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247650" y="182345400"/>
          <a:ext cx="1809750" cy="14680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135</xdr:row>
      <xdr:rowOff>361950</xdr:rowOff>
    </xdr:from>
    <xdr:to>
      <xdr:col>0</xdr:col>
      <xdr:colOff>2076450</xdr:colOff>
      <xdr:row>135</xdr:row>
      <xdr:rowOff>1190625</xdr:rowOff>
    </xdr:to>
    <xdr:pic>
      <xdr:nvPicPr>
        <xdr:cNvPr id="1140" name="Picture 30">
          <a:extLst>
            <a:ext uri="{FF2B5EF4-FFF2-40B4-BE49-F238E27FC236}">
              <a16:creationId xmlns:a16="http://schemas.microsoft.com/office/drawing/2014/main" xmlns="" id="{00000000-0008-0000-00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0" y="184289700"/>
          <a:ext cx="2076450" cy="82867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30480</xdr:colOff>
      <xdr:row>138</xdr:row>
      <xdr:rowOff>0</xdr:rowOff>
    </xdr:from>
    <xdr:to>
      <xdr:col>7</xdr:col>
      <xdr:colOff>0</xdr:colOff>
      <xdr:row>138</xdr:row>
      <xdr:rowOff>609600</xdr:rowOff>
    </xdr:to>
    <xdr:pic>
      <xdr:nvPicPr>
        <xdr:cNvPr id="1141" name="Picture 56230">
          <a:extLst>
            <a:ext uri="{FF2B5EF4-FFF2-40B4-BE49-F238E27FC236}">
              <a16:creationId xmlns:a16="http://schemas.microsoft.com/office/drawing/2014/main" xmlns="" id="{00000000-0008-0000-00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431530" y="41224200"/>
          <a:ext cx="101727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139</xdr:row>
      <xdr:rowOff>342900</xdr:rowOff>
    </xdr:from>
    <xdr:to>
      <xdr:col>0</xdr:col>
      <xdr:colOff>1781175</xdr:colOff>
      <xdr:row>140</xdr:row>
      <xdr:rowOff>866775</xdr:rowOff>
    </xdr:to>
    <xdr:pic>
      <xdr:nvPicPr>
        <xdr:cNvPr id="1142" name="Picture 24">
          <a:extLst>
            <a:ext uri="{FF2B5EF4-FFF2-40B4-BE49-F238E27FC236}">
              <a16:creationId xmlns:a16="http://schemas.microsoft.com/office/drawing/2014/main" xmlns="" id="{00000000-0008-0000-00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42195750"/>
          <a:ext cx="1781175" cy="18002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</xdr:colOff>
      <xdr:row>143</xdr:row>
      <xdr:rowOff>36059</xdr:rowOff>
    </xdr:from>
    <xdr:to>
      <xdr:col>9</xdr:col>
      <xdr:colOff>1</xdr:colOff>
      <xdr:row>144</xdr:row>
      <xdr:rowOff>17009</xdr:rowOff>
    </xdr:to>
    <xdr:pic>
      <xdr:nvPicPr>
        <xdr:cNvPr id="1143" name="Picture 386">
          <a:extLst>
            <a:ext uri="{FF2B5EF4-FFF2-40B4-BE49-F238E27FC236}">
              <a16:creationId xmlns:a16="http://schemas.microsoft.com/office/drawing/2014/main" xmlns="" id="{00000000-0008-0000-00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496551" y="145520909"/>
          <a:ext cx="1047750" cy="571500"/>
        </a:xfrm>
        <a:prstGeom prst="rect">
          <a:avLst/>
        </a:prstGeom>
        <a:solidFill>
          <a:schemeClr val="bg2">
            <a:lumMod val="90000"/>
          </a:schemeClr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22225</xdr:colOff>
      <xdr:row>142</xdr:row>
      <xdr:rowOff>1860550</xdr:rowOff>
    </xdr:from>
    <xdr:to>
      <xdr:col>10</xdr:col>
      <xdr:colOff>22225</xdr:colOff>
      <xdr:row>144</xdr:row>
      <xdr:rowOff>47627</xdr:rowOff>
    </xdr:to>
    <xdr:pic>
      <xdr:nvPicPr>
        <xdr:cNvPr id="1144" name="Obraz 624" descr="Bez tytułu.png">
          <a:extLst>
            <a:ext uri="{FF2B5EF4-FFF2-40B4-BE49-F238E27FC236}">
              <a16:creationId xmlns:a16="http://schemas.microsoft.com/office/drawing/2014/main" xmlns="" id="{00000000-0008-0000-0000-00007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566525" y="145488025"/>
          <a:ext cx="1047750" cy="6350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30480</xdr:colOff>
      <xdr:row>143</xdr:row>
      <xdr:rowOff>0</xdr:rowOff>
    </xdr:from>
    <xdr:to>
      <xdr:col>7</xdr:col>
      <xdr:colOff>0</xdr:colOff>
      <xdr:row>144</xdr:row>
      <xdr:rowOff>57150</xdr:rowOff>
    </xdr:to>
    <xdr:pic>
      <xdr:nvPicPr>
        <xdr:cNvPr id="1145" name="Picture 56230">
          <a:extLst>
            <a:ext uri="{FF2B5EF4-FFF2-40B4-BE49-F238E27FC236}">
              <a16:creationId xmlns:a16="http://schemas.microsoft.com/office/drawing/2014/main" xmlns="" id="{00000000-0008-0000-00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431530" y="145484850"/>
          <a:ext cx="101727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206375</xdr:colOff>
      <xdr:row>144</xdr:row>
      <xdr:rowOff>254000</xdr:rowOff>
    </xdr:from>
    <xdr:to>
      <xdr:col>0</xdr:col>
      <xdr:colOff>1920875</xdr:colOff>
      <xdr:row>145</xdr:row>
      <xdr:rowOff>838593</xdr:rowOff>
    </xdr:to>
    <xdr:pic>
      <xdr:nvPicPr>
        <xdr:cNvPr id="1146" name="Obraz 1145" descr="_MG_0298 małe.jpg">
          <a:extLst>
            <a:ext uri="{FF2B5EF4-FFF2-40B4-BE49-F238E27FC236}">
              <a16:creationId xmlns:a16="http://schemas.microsoft.com/office/drawing/2014/main" xmlns="" id="{00000000-0008-0000-0000-00007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206375" y="146329400"/>
          <a:ext cx="1714500" cy="1975243"/>
        </a:xfrm>
        <a:prstGeom prst="rect">
          <a:avLst/>
        </a:prstGeom>
      </xdr:spPr>
    </xdr:pic>
    <xdr:clientData/>
  </xdr:twoCellAnchor>
  <xdr:twoCellAnchor editAs="oneCell">
    <xdr:from>
      <xdr:col>0</xdr:col>
      <xdr:colOff>377824</xdr:colOff>
      <xdr:row>146</xdr:row>
      <xdr:rowOff>47625</xdr:rowOff>
    </xdr:from>
    <xdr:to>
      <xdr:col>0</xdr:col>
      <xdr:colOff>1711325</xdr:colOff>
      <xdr:row>147</xdr:row>
      <xdr:rowOff>756081</xdr:rowOff>
    </xdr:to>
    <xdr:pic>
      <xdr:nvPicPr>
        <xdr:cNvPr id="1147" name="Obraz 1146" descr="01-Flow_Slim-38x58-Studio-HD małe.png">
          <a:extLst>
            <a:ext uri="{FF2B5EF4-FFF2-40B4-BE49-F238E27FC236}">
              <a16:creationId xmlns:a16="http://schemas.microsoft.com/office/drawing/2014/main" xmlns="" id="{00000000-0008-0000-0000-00007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377824" y="148904325"/>
          <a:ext cx="1333501" cy="2099106"/>
        </a:xfrm>
        <a:prstGeom prst="rect">
          <a:avLst/>
        </a:prstGeom>
      </xdr:spPr>
    </xdr:pic>
    <xdr:clientData/>
  </xdr:twoCellAnchor>
  <xdr:twoCellAnchor editAs="oneCell">
    <xdr:from>
      <xdr:col>7</xdr:col>
      <xdr:colOff>1028700</xdr:colOff>
      <xdr:row>149</xdr:row>
      <xdr:rowOff>984250</xdr:rowOff>
    </xdr:from>
    <xdr:to>
      <xdr:col>8</xdr:col>
      <xdr:colOff>1019176</xdr:colOff>
      <xdr:row>151</xdr:row>
      <xdr:rowOff>38102</xdr:rowOff>
    </xdr:to>
    <xdr:pic>
      <xdr:nvPicPr>
        <xdr:cNvPr id="1148" name="Obraz 624" descr="Bez tytułu.png">
          <a:extLst>
            <a:ext uri="{FF2B5EF4-FFF2-40B4-BE49-F238E27FC236}">
              <a16:creationId xmlns:a16="http://schemas.microsoft.com/office/drawing/2014/main" xmlns="" id="{00000000-0008-0000-0000-00007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477500" y="146069050"/>
          <a:ext cx="1038226" cy="6350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127000</xdr:colOff>
      <xdr:row>151</xdr:row>
      <xdr:rowOff>173737</xdr:rowOff>
    </xdr:from>
    <xdr:to>
      <xdr:col>0</xdr:col>
      <xdr:colOff>2047875</xdr:colOff>
      <xdr:row>152</xdr:row>
      <xdr:rowOff>1159003</xdr:rowOff>
    </xdr:to>
    <xdr:pic>
      <xdr:nvPicPr>
        <xdr:cNvPr id="1149" name="Obraz 1148" descr="Diva_próba.png">
          <a:extLst>
            <a:ext uri="{FF2B5EF4-FFF2-40B4-BE49-F238E27FC236}">
              <a16:creationId xmlns:a16="http://schemas.microsoft.com/office/drawing/2014/main" xmlns="" id="{00000000-0008-0000-0000-00007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27000" y="146839687"/>
          <a:ext cx="1920875" cy="2280666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</xdr:colOff>
      <xdr:row>150</xdr:row>
      <xdr:rowOff>0</xdr:rowOff>
    </xdr:from>
    <xdr:to>
      <xdr:col>7</xdr:col>
      <xdr:colOff>0</xdr:colOff>
      <xdr:row>151</xdr:row>
      <xdr:rowOff>0</xdr:rowOff>
    </xdr:to>
    <xdr:pic>
      <xdr:nvPicPr>
        <xdr:cNvPr id="1150" name="Picture 56230">
          <a:extLst>
            <a:ext uri="{FF2B5EF4-FFF2-40B4-BE49-F238E27FC236}">
              <a16:creationId xmlns:a16="http://schemas.microsoft.com/office/drawing/2014/main" xmlns="" id="{00000000-0008-0000-00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431530" y="146094450"/>
          <a:ext cx="101727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154</xdr:row>
      <xdr:rowOff>2476500</xdr:rowOff>
    </xdr:from>
    <xdr:to>
      <xdr:col>8</xdr:col>
      <xdr:colOff>19050</xdr:colOff>
      <xdr:row>156</xdr:row>
      <xdr:rowOff>0</xdr:rowOff>
    </xdr:to>
    <xdr:pic>
      <xdr:nvPicPr>
        <xdr:cNvPr id="1152" name="Picture 386">
          <a:extLst>
            <a:ext uri="{FF2B5EF4-FFF2-40B4-BE49-F238E27FC236}">
              <a16:creationId xmlns:a16="http://schemas.microsoft.com/office/drawing/2014/main" xmlns="" id="{00000000-0008-0000-00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448800" y="169278300"/>
          <a:ext cx="1066800" cy="647700"/>
        </a:xfrm>
        <a:prstGeom prst="rect">
          <a:avLst/>
        </a:prstGeom>
        <a:solidFill>
          <a:schemeClr val="bg2">
            <a:lumMod val="90000"/>
          </a:schemeClr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609600</xdr:colOff>
      <xdr:row>158</xdr:row>
      <xdr:rowOff>0</xdr:rowOff>
    </xdr:from>
    <xdr:to>
      <xdr:col>0</xdr:col>
      <xdr:colOff>1743075</xdr:colOff>
      <xdr:row>159</xdr:row>
      <xdr:rowOff>928688</xdr:rowOff>
    </xdr:to>
    <xdr:pic>
      <xdr:nvPicPr>
        <xdr:cNvPr id="1153" name="Picture 16">
          <a:extLst>
            <a:ext uri="{FF2B5EF4-FFF2-40B4-BE49-F238E27FC236}">
              <a16:creationId xmlns:a16="http://schemas.microsoft.com/office/drawing/2014/main" xmlns="" id="{00000000-0008-0000-00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609600" y="171945300"/>
          <a:ext cx="1133475" cy="193833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647700</xdr:colOff>
      <xdr:row>156</xdr:row>
      <xdr:rowOff>304800</xdr:rowOff>
    </xdr:from>
    <xdr:to>
      <xdr:col>0</xdr:col>
      <xdr:colOff>1731168</xdr:colOff>
      <xdr:row>157</xdr:row>
      <xdr:rowOff>607599</xdr:rowOff>
    </xdr:to>
    <xdr:pic>
      <xdr:nvPicPr>
        <xdr:cNvPr id="1154" name="Picture 10">
          <a:extLst>
            <a:ext uri="{FF2B5EF4-FFF2-40B4-BE49-F238E27FC236}">
              <a16:creationId xmlns:a16="http://schemas.microsoft.com/office/drawing/2014/main" xmlns="" id="{00000000-0008-0000-00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647700" y="170230800"/>
          <a:ext cx="1083468" cy="1312449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30480</xdr:colOff>
      <xdr:row>162</xdr:row>
      <xdr:rowOff>0</xdr:rowOff>
    </xdr:from>
    <xdr:to>
      <xdr:col>7</xdr:col>
      <xdr:colOff>0</xdr:colOff>
      <xdr:row>163</xdr:row>
      <xdr:rowOff>0</xdr:rowOff>
    </xdr:to>
    <xdr:pic>
      <xdr:nvPicPr>
        <xdr:cNvPr id="1155" name="Picture 56230">
          <a:extLst>
            <a:ext uri="{FF2B5EF4-FFF2-40B4-BE49-F238E27FC236}">
              <a16:creationId xmlns:a16="http://schemas.microsoft.com/office/drawing/2014/main" xmlns="" id="{00000000-0008-0000-00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431530" y="147523200"/>
          <a:ext cx="101727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</xdr:colOff>
      <xdr:row>162</xdr:row>
      <xdr:rowOff>4309</xdr:rowOff>
    </xdr:from>
    <xdr:to>
      <xdr:col>9</xdr:col>
      <xdr:colOff>0</xdr:colOff>
      <xdr:row>163</xdr:row>
      <xdr:rowOff>0</xdr:rowOff>
    </xdr:to>
    <xdr:pic>
      <xdr:nvPicPr>
        <xdr:cNvPr id="1159" name="Picture 386">
          <a:extLst>
            <a:ext uri="{FF2B5EF4-FFF2-40B4-BE49-F238E27FC236}">
              <a16:creationId xmlns:a16="http://schemas.microsoft.com/office/drawing/2014/main" xmlns="" id="{00000000-0008-0000-00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496551" y="147527509"/>
          <a:ext cx="1047749" cy="571500"/>
        </a:xfrm>
        <a:prstGeom prst="rect">
          <a:avLst/>
        </a:prstGeom>
        <a:solidFill>
          <a:schemeClr val="bg2">
            <a:lumMod val="90000"/>
          </a:schemeClr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603250</xdr:colOff>
      <xdr:row>164</xdr:row>
      <xdr:rowOff>127001</xdr:rowOff>
    </xdr:from>
    <xdr:to>
      <xdr:col>0</xdr:col>
      <xdr:colOff>1444625</xdr:colOff>
      <xdr:row>164</xdr:row>
      <xdr:rowOff>1647830</xdr:rowOff>
    </xdr:to>
    <xdr:pic>
      <xdr:nvPicPr>
        <xdr:cNvPr id="1163" name="Obraz 1162" descr="Kula_Mika_wiszaca_antracyt.jpg">
          <a:extLst>
            <a:ext uri="{FF2B5EF4-FFF2-40B4-BE49-F238E27FC236}">
              <a16:creationId xmlns:a16="http://schemas.microsoft.com/office/drawing/2014/main" xmlns="" id="{00000000-0008-0000-0000-00008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603250" y="149669501"/>
          <a:ext cx="841375" cy="1520829"/>
        </a:xfrm>
        <a:prstGeom prst="rect">
          <a:avLst/>
        </a:prstGeom>
      </xdr:spPr>
    </xdr:pic>
    <xdr:clientData/>
  </xdr:twoCellAnchor>
  <xdr:twoCellAnchor editAs="oneCell">
    <xdr:from>
      <xdr:col>0</xdr:col>
      <xdr:colOff>454025</xdr:colOff>
      <xdr:row>163</xdr:row>
      <xdr:rowOff>127000</xdr:rowOff>
    </xdr:from>
    <xdr:to>
      <xdr:col>0</xdr:col>
      <xdr:colOff>1835150</xdr:colOff>
      <xdr:row>163</xdr:row>
      <xdr:rowOff>1233977</xdr:rowOff>
    </xdr:to>
    <xdr:pic>
      <xdr:nvPicPr>
        <xdr:cNvPr id="1164" name="Obraz 1163" descr="Kula_Mika_biały małe.jpg">
          <a:extLst>
            <a:ext uri="{FF2B5EF4-FFF2-40B4-BE49-F238E27FC236}">
              <a16:creationId xmlns:a16="http://schemas.microsoft.com/office/drawing/2014/main" xmlns="" id="{00000000-0008-0000-0000-00008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454025" y="148221700"/>
          <a:ext cx="1381125" cy="1106977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168</xdr:row>
      <xdr:rowOff>247650</xdr:rowOff>
    </xdr:from>
    <xdr:to>
      <xdr:col>0</xdr:col>
      <xdr:colOff>1775529</xdr:colOff>
      <xdr:row>168</xdr:row>
      <xdr:rowOff>1176337</xdr:rowOff>
    </xdr:to>
    <xdr:pic>
      <xdr:nvPicPr>
        <xdr:cNvPr id="1172" name="Picture 4">
          <a:extLst>
            <a:ext uri="{FF2B5EF4-FFF2-40B4-BE49-F238E27FC236}">
              <a16:creationId xmlns:a16="http://schemas.microsoft.com/office/drawing/2014/main" xmlns="" id="{00000000-0008-0000-00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14350" y="162229800"/>
          <a:ext cx="1261179" cy="92868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533399</xdr:colOff>
      <xdr:row>169</xdr:row>
      <xdr:rowOff>247650</xdr:rowOff>
    </xdr:from>
    <xdr:to>
      <xdr:col>0</xdr:col>
      <xdr:colOff>1752600</xdr:colOff>
      <xdr:row>169</xdr:row>
      <xdr:rowOff>2381250</xdr:rowOff>
    </xdr:to>
    <xdr:pic>
      <xdr:nvPicPr>
        <xdr:cNvPr id="1173" name="Picture 8">
          <a:extLst>
            <a:ext uri="{FF2B5EF4-FFF2-40B4-BE49-F238E27FC236}">
              <a16:creationId xmlns:a16="http://schemas.microsoft.com/office/drawing/2014/main" xmlns="" id="{00000000-0008-0000-00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533399" y="163620450"/>
          <a:ext cx="1219201" cy="213360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6350</xdr:colOff>
      <xdr:row>183</xdr:row>
      <xdr:rowOff>19050</xdr:rowOff>
    </xdr:from>
    <xdr:to>
      <xdr:col>7</xdr:col>
      <xdr:colOff>1015999</xdr:colOff>
      <xdr:row>183</xdr:row>
      <xdr:rowOff>572634</xdr:rowOff>
    </xdr:to>
    <xdr:pic>
      <xdr:nvPicPr>
        <xdr:cNvPr id="1174" name="Picture 386">
          <a:extLst>
            <a:ext uri="{FF2B5EF4-FFF2-40B4-BE49-F238E27FC236}">
              <a16:creationId xmlns:a16="http://schemas.microsoft.com/office/drawing/2014/main" xmlns="" id="{00000000-0008-0000-00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436100" y="176517300"/>
          <a:ext cx="1009649" cy="553584"/>
        </a:xfrm>
        <a:prstGeom prst="rect">
          <a:avLst/>
        </a:prstGeom>
        <a:solidFill>
          <a:schemeClr val="bg2">
            <a:lumMod val="90000"/>
          </a:schemeClr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400050</xdr:colOff>
      <xdr:row>184</xdr:row>
      <xdr:rowOff>419100</xdr:rowOff>
    </xdr:from>
    <xdr:to>
      <xdr:col>0</xdr:col>
      <xdr:colOff>1504950</xdr:colOff>
      <xdr:row>185</xdr:row>
      <xdr:rowOff>481013</xdr:rowOff>
    </xdr:to>
    <xdr:pic>
      <xdr:nvPicPr>
        <xdr:cNvPr id="1175" name="Picture 2">
          <a:extLst>
            <a:ext uri="{FF2B5EF4-FFF2-40B4-BE49-F238E27FC236}">
              <a16:creationId xmlns:a16="http://schemas.microsoft.com/office/drawing/2014/main" xmlns="" id="{00000000-0008-0000-00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400050" y="160000950"/>
          <a:ext cx="1104900" cy="1452563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197</xdr:row>
      <xdr:rowOff>0</xdr:rowOff>
    </xdr:from>
    <xdr:to>
      <xdr:col>8</xdr:col>
      <xdr:colOff>1017269</xdr:colOff>
      <xdr:row>198</xdr:row>
      <xdr:rowOff>38099</xdr:rowOff>
    </xdr:to>
    <xdr:pic>
      <xdr:nvPicPr>
        <xdr:cNvPr id="1176" name="Picture 56645">
          <a:extLst>
            <a:ext uri="{FF2B5EF4-FFF2-40B4-BE49-F238E27FC236}">
              <a16:creationId xmlns:a16="http://schemas.microsoft.com/office/drawing/2014/main" xmlns="" id="{00000000-0008-0000-0000-000098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496550" y="178403250"/>
          <a:ext cx="1017269" cy="552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19049</xdr:colOff>
      <xdr:row>261</xdr:row>
      <xdr:rowOff>38100</xdr:rowOff>
    </xdr:from>
    <xdr:to>
      <xdr:col>5</xdr:col>
      <xdr:colOff>1000124</xdr:colOff>
      <xdr:row>261</xdr:row>
      <xdr:rowOff>609600</xdr:rowOff>
    </xdr:to>
    <xdr:pic>
      <xdr:nvPicPr>
        <xdr:cNvPr id="1182" name="Picture 117">
          <a:extLst>
            <a:ext uri="{FF2B5EF4-FFF2-40B4-BE49-F238E27FC236}">
              <a16:creationId xmlns:a16="http://schemas.microsoft.com/office/drawing/2014/main" xmlns="" id="{00000000-0008-0000-0000-00009E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372349" y="276167850"/>
          <a:ext cx="981075" cy="571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6</xdr:col>
      <xdr:colOff>0</xdr:colOff>
      <xdr:row>261</xdr:row>
      <xdr:rowOff>0</xdr:rowOff>
    </xdr:from>
    <xdr:to>
      <xdr:col>6</xdr:col>
      <xdr:colOff>1051560</xdr:colOff>
      <xdr:row>261</xdr:row>
      <xdr:rowOff>609600</xdr:rowOff>
    </xdr:to>
    <xdr:pic>
      <xdr:nvPicPr>
        <xdr:cNvPr id="1183" name="Picture 119">
          <a:extLst>
            <a:ext uri="{FF2B5EF4-FFF2-40B4-BE49-F238E27FC236}">
              <a16:creationId xmlns:a16="http://schemas.microsoft.com/office/drawing/2014/main" xmlns="" id="{00000000-0008-0000-0000-00009F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401050" y="276129750"/>
          <a:ext cx="1051560" cy="6096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8</xdr:col>
      <xdr:colOff>18233</xdr:colOff>
      <xdr:row>261</xdr:row>
      <xdr:rowOff>15240</xdr:rowOff>
    </xdr:from>
    <xdr:to>
      <xdr:col>8</xdr:col>
      <xdr:colOff>1043531</xdr:colOff>
      <xdr:row>261</xdr:row>
      <xdr:rowOff>596265</xdr:rowOff>
    </xdr:to>
    <xdr:pic>
      <xdr:nvPicPr>
        <xdr:cNvPr id="1184" name="Picture 56230">
          <a:extLst>
            <a:ext uri="{FF2B5EF4-FFF2-40B4-BE49-F238E27FC236}">
              <a16:creationId xmlns:a16="http://schemas.microsoft.com/office/drawing/2014/main" xmlns="" id="{00000000-0008-0000-00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514783" y="276144990"/>
          <a:ext cx="1025298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263</xdr:row>
      <xdr:rowOff>590550</xdr:rowOff>
    </xdr:from>
    <xdr:to>
      <xdr:col>0</xdr:col>
      <xdr:colOff>1790700</xdr:colOff>
      <xdr:row>265</xdr:row>
      <xdr:rowOff>171448</xdr:rowOff>
    </xdr:to>
    <xdr:pic>
      <xdr:nvPicPr>
        <xdr:cNvPr id="1185" name="Obraz 714" descr="_MG_1725.jpg">
          <a:extLst>
            <a:ext uri="{FF2B5EF4-FFF2-40B4-BE49-F238E27FC236}">
              <a16:creationId xmlns:a16="http://schemas.microsoft.com/office/drawing/2014/main" xmlns="" id="{00000000-0008-0000-0000-0000A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90500" y="277977600"/>
          <a:ext cx="1600200" cy="17335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368754</xdr:colOff>
      <xdr:row>270</xdr:row>
      <xdr:rowOff>474890</xdr:rowOff>
    </xdr:from>
    <xdr:to>
      <xdr:col>0</xdr:col>
      <xdr:colOff>2007054</xdr:colOff>
      <xdr:row>271</xdr:row>
      <xdr:rowOff>722538</xdr:rowOff>
    </xdr:to>
    <xdr:pic>
      <xdr:nvPicPr>
        <xdr:cNvPr id="1186" name="Obraz 716" descr="_MG_1696.jpg">
          <a:extLst>
            <a:ext uri="{FF2B5EF4-FFF2-40B4-BE49-F238E27FC236}">
              <a16:creationId xmlns:a16="http://schemas.microsoft.com/office/drawing/2014/main" xmlns="" id="{00000000-0008-0000-0000-0000A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368754" y="284700890"/>
          <a:ext cx="1638300" cy="16382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58420</xdr:colOff>
      <xdr:row>261</xdr:row>
      <xdr:rowOff>12700</xdr:rowOff>
    </xdr:from>
    <xdr:to>
      <xdr:col>11</xdr:col>
      <xdr:colOff>1044575</xdr:colOff>
      <xdr:row>261</xdr:row>
      <xdr:rowOff>603250</xdr:rowOff>
    </xdr:to>
    <xdr:pic>
      <xdr:nvPicPr>
        <xdr:cNvPr id="1187" name="Picture 56645">
          <a:extLst>
            <a:ext uri="{FF2B5EF4-FFF2-40B4-BE49-F238E27FC236}">
              <a16:creationId xmlns:a16="http://schemas.microsoft.com/office/drawing/2014/main" xmlns="" id="{00000000-0008-0000-0000-0000A3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698220" y="276142450"/>
          <a:ext cx="98615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19050</xdr:colOff>
      <xdr:row>261</xdr:row>
      <xdr:rowOff>0</xdr:rowOff>
    </xdr:from>
    <xdr:to>
      <xdr:col>14</xdr:col>
      <xdr:colOff>0</xdr:colOff>
      <xdr:row>261</xdr:row>
      <xdr:rowOff>609600</xdr:rowOff>
    </xdr:to>
    <xdr:pic>
      <xdr:nvPicPr>
        <xdr:cNvPr id="1188" name="Picture 53635">
          <a:extLst>
            <a:ext uri="{FF2B5EF4-FFF2-40B4-BE49-F238E27FC236}">
              <a16:creationId xmlns:a16="http://schemas.microsoft.com/office/drawing/2014/main" xmlns="" id="{00000000-0008-0000-00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5754350" y="276129750"/>
          <a:ext cx="10287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38100</xdr:colOff>
      <xdr:row>261</xdr:row>
      <xdr:rowOff>19050</xdr:rowOff>
    </xdr:from>
    <xdr:to>
      <xdr:col>12</xdr:col>
      <xdr:colOff>1042263</xdr:colOff>
      <xdr:row>262</xdr:row>
      <xdr:rowOff>38100</xdr:rowOff>
    </xdr:to>
    <xdr:pic>
      <xdr:nvPicPr>
        <xdr:cNvPr id="1189" name="Picture 51722">
          <a:extLst>
            <a:ext uri="{FF2B5EF4-FFF2-40B4-BE49-F238E27FC236}">
              <a16:creationId xmlns:a16="http://schemas.microsoft.com/office/drawing/2014/main" xmlns="" id="{00000000-0008-0000-00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4725650" y="276148800"/>
          <a:ext cx="1004163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1045845</xdr:colOff>
      <xdr:row>261</xdr:row>
      <xdr:rowOff>0</xdr:rowOff>
    </xdr:from>
    <xdr:to>
      <xdr:col>10</xdr:col>
      <xdr:colOff>1031875</xdr:colOff>
      <xdr:row>262</xdr:row>
      <xdr:rowOff>0</xdr:rowOff>
    </xdr:to>
    <xdr:pic>
      <xdr:nvPicPr>
        <xdr:cNvPr id="1190" name="Picture 386">
          <a:extLst>
            <a:ext uri="{FF2B5EF4-FFF2-40B4-BE49-F238E27FC236}">
              <a16:creationId xmlns:a16="http://schemas.microsoft.com/office/drawing/2014/main" xmlns="" id="{00000000-0008-0000-00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2590145" y="276129750"/>
          <a:ext cx="103378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15240</xdr:colOff>
      <xdr:row>278</xdr:row>
      <xdr:rowOff>0</xdr:rowOff>
    </xdr:from>
    <xdr:to>
      <xdr:col>5</xdr:col>
      <xdr:colOff>1021772</xdr:colOff>
      <xdr:row>278</xdr:row>
      <xdr:rowOff>571500</xdr:rowOff>
    </xdr:to>
    <xdr:pic>
      <xdr:nvPicPr>
        <xdr:cNvPr id="1191" name="Picture 117">
          <a:extLst>
            <a:ext uri="{FF2B5EF4-FFF2-40B4-BE49-F238E27FC236}">
              <a16:creationId xmlns:a16="http://schemas.microsoft.com/office/drawing/2014/main" xmlns="" id="{00000000-0008-0000-0000-0000A7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353300" y="278568150"/>
          <a:ext cx="1021772" cy="571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6</xdr:col>
      <xdr:colOff>0</xdr:colOff>
      <xdr:row>278</xdr:row>
      <xdr:rowOff>0</xdr:rowOff>
    </xdr:from>
    <xdr:to>
      <xdr:col>7</xdr:col>
      <xdr:colOff>0</xdr:colOff>
      <xdr:row>278</xdr:row>
      <xdr:rowOff>609600</xdr:rowOff>
    </xdr:to>
    <xdr:pic>
      <xdr:nvPicPr>
        <xdr:cNvPr id="1192" name="Picture 119">
          <a:extLst>
            <a:ext uri="{FF2B5EF4-FFF2-40B4-BE49-F238E27FC236}">
              <a16:creationId xmlns:a16="http://schemas.microsoft.com/office/drawing/2014/main" xmlns="" id="{00000000-0008-0000-0000-0000A8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401050" y="278568150"/>
          <a:ext cx="1047750" cy="571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7</xdr:col>
      <xdr:colOff>1038225</xdr:colOff>
      <xdr:row>278</xdr:row>
      <xdr:rowOff>15875</xdr:rowOff>
    </xdr:from>
    <xdr:to>
      <xdr:col>8</xdr:col>
      <xdr:colOff>1022350</xdr:colOff>
      <xdr:row>279</xdr:row>
      <xdr:rowOff>25400</xdr:rowOff>
    </xdr:to>
    <xdr:pic>
      <xdr:nvPicPr>
        <xdr:cNvPr id="1193" name="Picture 56230">
          <a:extLst>
            <a:ext uri="{FF2B5EF4-FFF2-40B4-BE49-F238E27FC236}">
              <a16:creationId xmlns:a16="http://schemas.microsoft.com/office/drawing/2014/main" xmlns="" id="{00000000-0008-0000-00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487025" y="259019675"/>
          <a:ext cx="10318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278</xdr:row>
      <xdr:rowOff>0</xdr:rowOff>
    </xdr:from>
    <xdr:to>
      <xdr:col>11</xdr:col>
      <xdr:colOff>1009650</xdr:colOff>
      <xdr:row>279</xdr:row>
      <xdr:rowOff>19050</xdr:rowOff>
    </xdr:to>
    <xdr:pic>
      <xdr:nvPicPr>
        <xdr:cNvPr id="1195" name="Picture 56645">
          <a:extLst>
            <a:ext uri="{FF2B5EF4-FFF2-40B4-BE49-F238E27FC236}">
              <a16:creationId xmlns:a16="http://schemas.microsoft.com/office/drawing/2014/main" xmlns="" id="{00000000-0008-0000-0000-0000AB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639800" y="278568150"/>
          <a:ext cx="10096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57150</xdr:colOff>
      <xdr:row>278</xdr:row>
      <xdr:rowOff>38100</xdr:rowOff>
    </xdr:from>
    <xdr:to>
      <xdr:col>12</xdr:col>
      <xdr:colOff>1041400</xdr:colOff>
      <xdr:row>278</xdr:row>
      <xdr:rowOff>514350</xdr:rowOff>
    </xdr:to>
    <xdr:pic>
      <xdr:nvPicPr>
        <xdr:cNvPr id="1196" name="Picture 51722">
          <a:extLst>
            <a:ext uri="{FF2B5EF4-FFF2-40B4-BE49-F238E27FC236}">
              <a16:creationId xmlns:a16="http://schemas.microsoft.com/office/drawing/2014/main" xmlns="" id="{00000000-0008-0000-00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4744700" y="259041900"/>
          <a:ext cx="984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76200</xdr:colOff>
      <xdr:row>278</xdr:row>
      <xdr:rowOff>0</xdr:rowOff>
    </xdr:from>
    <xdr:to>
      <xdr:col>13</xdr:col>
      <xdr:colOff>1009650</xdr:colOff>
      <xdr:row>279</xdr:row>
      <xdr:rowOff>38100</xdr:rowOff>
    </xdr:to>
    <xdr:pic>
      <xdr:nvPicPr>
        <xdr:cNvPr id="1197" name="Picture 53635">
          <a:extLst>
            <a:ext uri="{FF2B5EF4-FFF2-40B4-BE49-F238E27FC236}">
              <a16:creationId xmlns:a16="http://schemas.microsoft.com/office/drawing/2014/main" xmlns="" id="{00000000-0008-0000-00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5811500" y="278568150"/>
          <a:ext cx="9334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1041400</xdr:colOff>
      <xdr:row>278</xdr:row>
      <xdr:rowOff>38101</xdr:rowOff>
    </xdr:from>
    <xdr:to>
      <xdr:col>11</xdr:col>
      <xdr:colOff>0</xdr:colOff>
      <xdr:row>278</xdr:row>
      <xdr:rowOff>533401</xdr:rowOff>
    </xdr:to>
    <xdr:pic>
      <xdr:nvPicPr>
        <xdr:cNvPr id="1201" name="Picture 386">
          <a:extLst>
            <a:ext uri="{FF2B5EF4-FFF2-40B4-BE49-F238E27FC236}">
              <a16:creationId xmlns:a16="http://schemas.microsoft.com/office/drawing/2014/main" xmlns="" id="{00000000-0008-0000-00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2585700" y="259041901"/>
          <a:ext cx="1054100" cy="495300"/>
        </a:xfrm>
        <a:prstGeom prst="rect">
          <a:avLst/>
        </a:prstGeom>
        <a:solidFill>
          <a:schemeClr val="bg2">
            <a:lumMod val="90000"/>
          </a:scheme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13970</xdr:colOff>
      <xdr:row>294</xdr:row>
      <xdr:rowOff>31750</xdr:rowOff>
    </xdr:from>
    <xdr:to>
      <xdr:col>9</xdr:col>
      <xdr:colOff>1065530</xdr:colOff>
      <xdr:row>295</xdr:row>
      <xdr:rowOff>6985</xdr:rowOff>
    </xdr:to>
    <xdr:pic>
      <xdr:nvPicPr>
        <xdr:cNvPr id="1202" name="Picture 2524">
          <a:extLst>
            <a:ext uri="{FF2B5EF4-FFF2-40B4-BE49-F238E27FC236}">
              <a16:creationId xmlns:a16="http://schemas.microsoft.com/office/drawing/2014/main" xmlns="" id="{00000000-0008-0000-0000-0000B2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1558270" y="292849300"/>
          <a:ext cx="1032510" cy="64198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222250</xdr:colOff>
      <xdr:row>296</xdr:row>
      <xdr:rowOff>111125</xdr:rowOff>
    </xdr:from>
    <xdr:to>
      <xdr:col>0</xdr:col>
      <xdr:colOff>2090674</xdr:colOff>
      <xdr:row>299</xdr:row>
      <xdr:rowOff>365633</xdr:rowOff>
    </xdr:to>
    <xdr:pic>
      <xdr:nvPicPr>
        <xdr:cNvPr id="1203" name="Obraz 1202" descr="Satina_lesny_mech małe.jpg">
          <a:extLst>
            <a:ext uri="{FF2B5EF4-FFF2-40B4-BE49-F238E27FC236}">
              <a16:creationId xmlns:a16="http://schemas.microsoft.com/office/drawing/2014/main" xmlns="" id="{00000000-0008-0000-0000-0000B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222250" y="294185975"/>
          <a:ext cx="1868424" cy="1797558"/>
        </a:xfrm>
        <a:prstGeom prst="rect">
          <a:avLst/>
        </a:prstGeom>
      </xdr:spPr>
    </xdr:pic>
    <xdr:clientData/>
  </xdr:twoCellAnchor>
  <xdr:twoCellAnchor editAs="oneCell">
    <xdr:from>
      <xdr:col>10</xdr:col>
      <xdr:colOff>1047749</xdr:colOff>
      <xdr:row>294</xdr:row>
      <xdr:rowOff>0</xdr:rowOff>
    </xdr:from>
    <xdr:to>
      <xdr:col>11</xdr:col>
      <xdr:colOff>1031875</xdr:colOff>
      <xdr:row>294</xdr:row>
      <xdr:rowOff>628650</xdr:rowOff>
    </xdr:to>
    <xdr:pic>
      <xdr:nvPicPr>
        <xdr:cNvPr id="1204" name="Obraz 1203" descr="075.png">
          <a:extLst>
            <a:ext uri="{FF2B5EF4-FFF2-40B4-BE49-F238E27FC236}">
              <a16:creationId xmlns:a16="http://schemas.microsoft.com/office/drawing/2014/main" xmlns="" id="{00000000-0008-0000-0000-0000B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3639799" y="292817550"/>
          <a:ext cx="1031876" cy="628650"/>
        </a:xfrm>
        <a:prstGeom prst="rect">
          <a:avLst/>
        </a:prstGeom>
      </xdr:spPr>
    </xdr:pic>
    <xdr:clientData/>
  </xdr:twoCellAnchor>
  <xdr:twoCellAnchor>
    <xdr:from>
      <xdr:col>9</xdr:col>
      <xdr:colOff>15240</xdr:colOff>
      <xdr:row>302</xdr:row>
      <xdr:rowOff>15240</xdr:rowOff>
    </xdr:from>
    <xdr:to>
      <xdr:col>10</xdr:col>
      <xdr:colOff>0</xdr:colOff>
      <xdr:row>302</xdr:row>
      <xdr:rowOff>587375</xdr:rowOff>
    </xdr:to>
    <xdr:pic>
      <xdr:nvPicPr>
        <xdr:cNvPr id="1205" name="Picture 2524">
          <a:extLst>
            <a:ext uri="{FF2B5EF4-FFF2-40B4-BE49-F238E27FC236}">
              <a16:creationId xmlns:a16="http://schemas.microsoft.com/office/drawing/2014/main" xmlns="" id="{00000000-0008-0000-0000-0000B5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1559540" y="291842190"/>
          <a:ext cx="1032510" cy="57213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241300</xdr:colOff>
      <xdr:row>303</xdr:row>
      <xdr:rowOff>561975</xdr:rowOff>
    </xdr:from>
    <xdr:to>
      <xdr:col>0</xdr:col>
      <xdr:colOff>1878076</xdr:colOff>
      <xdr:row>307</xdr:row>
      <xdr:rowOff>221361</xdr:rowOff>
    </xdr:to>
    <xdr:pic>
      <xdr:nvPicPr>
        <xdr:cNvPr id="1206" name="Obraz 1205" descr="Satina with saucer colour 067 dusty mint.jpg">
          <a:extLst>
            <a:ext uri="{FF2B5EF4-FFF2-40B4-BE49-F238E27FC236}">
              <a16:creationId xmlns:a16="http://schemas.microsoft.com/office/drawing/2014/main" xmlns="" id="{00000000-0008-0000-0000-0000B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241300" y="293017575"/>
          <a:ext cx="1636776" cy="1983486"/>
        </a:xfrm>
        <a:prstGeom prst="rect">
          <a:avLst/>
        </a:prstGeom>
      </xdr:spPr>
    </xdr:pic>
    <xdr:clientData/>
  </xdr:twoCellAnchor>
  <xdr:twoCellAnchor editAs="oneCell">
    <xdr:from>
      <xdr:col>9</xdr:col>
      <xdr:colOff>1047749</xdr:colOff>
      <xdr:row>302</xdr:row>
      <xdr:rowOff>0</xdr:rowOff>
    </xdr:from>
    <xdr:to>
      <xdr:col>10</xdr:col>
      <xdr:colOff>1031875</xdr:colOff>
      <xdr:row>303</xdr:row>
      <xdr:rowOff>0</xdr:rowOff>
    </xdr:to>
    <xdr:pic>
      <xdr:nvPicPr>
        <xdr:cNvPr id="1207" name="Obraz 1206" descr="075.png">
          <a:extLst>
            <a:ext uri="{FF2B5EF4-FFF2-40B4-BE49-F238E27FC236}">
              <a16:creationId xmlns:a16="http://schemas.microsoft.com/office/drawing/2014/main" xmlns="" id="{00000000-0008-0000-0000-0000B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2592049" y="291826950"/>
          <a:ext cx="1031876" cy="628650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311</xdr:row>
      <xdr:rowOff>482600</xdr:rowOff>
    </xdr:from>
    <xdr:to>
      <xdr:col>0</xdr:col>
      <xdr:colOff>2060299</xdr:colOff>
      <xdr:row>312</xdr:row>
      <xdr:rowOff>44450</xdr:rowOff>
    </xdr:to>
    <xdr:pic>
      <xdr:nvPicPr>
        <xdr:cNvPr id="1208" name="Obraz 1207" descr="04-Misa_Satina-39-Studio-HD małe.png">
          <a:extLst>
            <a:ext uri="{FF2B5EF4-FFF2-40B4-BE49-F238E27FC236}">
              <a16:creationId xmlns:a16="http://schemas.microsoft.com/office/drawing/2014/main" xmlns="" id="{00000000-0008-0000-0000-0000B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203200" y="305873150"/>
          <a:ext cx="1857099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466726</xdr:colOff>
      <xdr:row>318</xdr:row>
      <xdr:rowOff>419099</xdr:rowOff>
    </xdr:from>
    <xdr:to>
      <xdr:col>0</xdr:col>
      <xdr:colOff>2043273</xdr:colOff>
      <xdr:row>319</xdr:row>
      <xdr:rowOff>330042</xdr:rowOff>
    </xdr:to>
    <xdr:pic>
      <xdr:nvPicPr>
        <xdr:cNvPr id="1209" name="Obraz 1208" descr="06-Misa_Satina-39-Antracyt-Nogi-HD mały.png">
          <a:extLst>
            <a:ext uri="{FF2B5EF4-FFF2-40B4-BE49-F238E27FC236}">
              <a16:creationId xmlns:a16="http://schemas.microsoft.com/office/drawing/2014/main" xmlns="" id="{00000000-0008-0000-0000-0000B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466726" y="312439049"/>
          <a:ext cx="1576547" cy="1301593"/>
        </a:xfrm>
        <a:prstGeom prst="rect">
          <a:avLst/>
        </a:prstGeom>
      </xdr:spPr>
    </xdr:pic>
    <xdr:clientData/>
  </xdr:twoCellAnchor>
  <xdr:twoCellAnchor editAs="oneCell">
    <xdr:from>
      <xdr:col>0</xdr:col>
      <xdr:colOff>387350</xdr:colOff>
      <xdr:row>323</xdr:row>
      <xdr:rowOff>685800</xdr:rowOff>
    </xdr:from>
    <xdr:to>
      <xdr:col>0</xdr:col>
      <xdr:colOff>1969665</xdr:colOff>
      <xdr:row>324</xdr:row>
      <xdr:rowOff>714375</xdr:rowOff>
    </xdr:to>
    <xdr:pic>
      <xdr:nvPicPr>
        <xdr:cNvPr id="1210" name="Obraz 1209" descr="08-Misa_Satina-39+Podstawka-HD.jpg">
          <a:extLst>
            <a:ext uri="{FF2B5EF4-FFF2-40B4-BE49-F238E27FC236}">
              <a16:creationId xmlns:a16="http://schemas.microsoft.com/office/drawing/2014/main" xmlns="" id="{00000000-0008-0000-0000-0000B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387350" y="316801500"/>
          <a:ext cx="1582315" cy="1228725"/>
        </a:xfrm>
        <a:prstGeom prst="rect">
          <a:avLst/>
        </a:prstGeom>
      </xdr:spPr>
    </xdr:pic>
    <xdr:clientData/>
  </xdr:twoCellAnchor>
  <xdr:twoCellAnchor editAs="oneCell">
    <xdr:from>
      <xdr:col>8</xdr:col>
      <xdr:colOff>-1</xdr:colOff>
      <xdr:row>327</xdr:row>
      <xdr:rowOff>0</xdr:rowOff>
    </xdr:from>
    <xdr:to>
      <xdr:col>9</xdr:col>
      <xdr:colOff>0</xdr:colOff>
      <xdr:row>328</xdr:row>
      <xdr:rowOff>0</xdr:rowOff>
    </xdr:to>
    <xdr:pic>
      <xdr:nvPicPr>
        <xdr:cNvPr id="1212" name="Obraz 1211" descr="085-1.png">
          <a:extLst>
            <a:ext uri="{FF2B5EF4-FFF2-40B4-BE49-F238E27FC236}">
              <a16:creationId xmlns:a16="http://schemas.microsoft.com/office/drawing/2014/main" xmlns="" id="{00000000-0008-0000-0000-0000B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0496549" y="315544200"/>
          <a:ext cx="1047751" cy="438150"/>
        </a:xfrm>
        <a:prstGeom prst="rect">
          <a:avLst/>
        </a:prstGeom>
      </xdr:spPr>
    </xdr:pic>
    <xdr:clientData/>
  </xdr:twoCellAnchor>
  <xdr:twoCellAnchor editAs="oneCell">
    <xdr:from>
      <xdr:col>0</xdr:col>
      <xdr:colOff>301625</xdr:colOff>
      <xdr:row>328</xdr:row>
      <xdr:rowOff>95250</xdr:rowOff>
    </xdr:from>
    <xdr:to>
      <xdr:col>0</xdr:col>
      <xdr:colOff>2097937</xdr:colOff>
      <xdr:row>328</xdr:row>
      <xdr:rowOff>1377950</xdr:rowOff>
    </xdr:to>
    <xdr:pic>
      <xdr:nvPicPr>
        <xdr:cNvPr id="1214" name="Obraz 1213" descr="Skrzynka_Satina_bez_podst_zielona_herbata małe.jpg">
          <a:extLst>
            <a:ext uri="{FF2B5EF4-FFF2-40B4-BE49-F238E27FC236}">
              <a16:creationId xmlns:a16="http://schemas.microsoft.com/office/drawing/2014/main" xmlns="" id="{00000000-0008-0000-0000-0000B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301625" y="316096650"/>
          <a:ext cx="1796312" cy="1282700"/>
        </a:xfrm>
        <a:prstGeom prst="rect">
          <a:avLst/>
        </a:prstGeom>
      </xdr:spPr>
    </xdr:pic>
    <xdr:clientData/>
  </xdr:twoCellAnchor>
  <xdr:twoCellAnchor editAs="oneCell">
    <xdr:from>
      <xdr:col>0</xdr:col>
      <xdr:colOff>168275</xdr:colOff>
      <xdr:row>329</xdr:row>
      <xdr:rowOff>88900</xdr:rowOff>
    </xdr:from>
    <xdr:to>
      <xdr:col>0</xdr:col>
      <xdr:colOff>2074046</xdr:colOff>
      <xdr:row>329</xdr:row>
      <xdr:rowOff>1422400</xdr:rowOff>
    </xdr:to>
    <xdr:pic>
      <xdr:nvPicPr>
        <xdr:cNvPr id="1215" name="Obraz 1214" descr="Skrzynka_Staina_z_podst_platyna małe.jpg">
          <a:extLst>
            <a:ext uri="{FF2B5EF4-FFF2-40B4-BE49-F238E27FC236}">
              <a16:creationId xmlns:a16="http://schemas.microsoft.com/office/drawing/2014/main" xmlns="" id="{00000000-0008-0000-0000-0000B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68275" y="317519050"/>
          <a:ext cx="1905771" cy="1333500"/>
        </a:xfrm>
        <a:prstGeom prst="rect">
          <a:avLst/>
        </a:prstGeom>
      </xdr:spPr>
    </xdr:pic>
    <xdr:clientData/>
  </xdr:twoCellAnchor>
  <xdr:twoCellAnchor>
    <xdr:from>
      <xdr:col>9</xdr:col>
      <xdr:colOff>19050</xdr:colOff>
      <xdr:row>342</xdr:row>
      <xdr:rowOff>19050</xdr:rowOff>
    </xdr:from>
    <xdr:to>
      <xdr:col>10</xdr:col>
      <xdr:colOff>0</xdr:colOff>
      <xdr:row>342</xdr:row>
      <xdr:rowOff>552450</xdr:rowOff>
    </xdr:to>
    <xdr:pic>
      <xdr:nvPicPr>
        <xdr:cNvPr id="1216" name="Picture 2434">
          <a:extLst>
            <a:ext uri="{FF2B5EF4-FFF2-40B4-BE49-F238E27FC236}">
              <a16:creationId xmlns:a16="http://schemas.microsoft.com/office/drawing/2014/main" xmlns="" id="{00000000-0008-0000-0000-0000C0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1563350" y="361759500"/>
          <a:ext cx="1028700" cy="533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6</xdr:col>
      <xdr:colOff>0</xdr:colOff>
      <xdr:row>342</xdr:row>
      <xdr:rowOff>0</xdr:rowOff>
    </xdr:from>
    <xdr:to>
      <xdr:col>7</xdr:col>
      <xdr:colOff>17009</xdr:colOff>
      <xdr:row>342</xdr:row>
      <xdr:rowOff>533400</xdr:rowOff>
    </xdr:to>
    <xdr:pic>
      <xdr:nvPicPr>
        <xdr:cNvPr id="1217" name="Picture 56240">
          <a:extLst>
            <a:ext uri="{FF2B5EF4-FFF2-40B4-BE49-F238E27FC236}">
              <a16:creationId xmlns:a16="http://schemas.microsoft.com/office/drawing/2014/main" xmlns="" id="{00000000-0008-0000-00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401050" y="361740450"/>
          <a:ext cx="1064759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1045845</xdr:colOff>
      <xdr:row>342</xdr:row>
      <xdr:rowOff>15240</xdr:rowOff>
    </xdr:from>
    <xdr:to>
      <xdr:col>8</xdr:col>
      <xdr:colOff>19866</xdr:colOff>
      <xdr:row>343</xdr:row>
      <xdr:rowOff>0</xdr:rowOff>
    </xdr:to>
    <xdr:pic>
      <xdr:nvPicPr>
        <xdr:cNvPr id="1218" name="Picture 2508">
          <a:extLst>
            <a:ext uri="{FF2B5EF4-FFF2-40B4-BE49-F238E27FC236}">
              <a16:creationId xmlns:a16="http://schemas.microsoft.com/office/drawing/2014/main" xmlns="" id="{00000000-0008-0000-0000-0000C2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446895" y="361755690"/>
          <a:ext cx="1069521" cy="5372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51435</xdr:colOff>
      <xdr:row>341</xdr:row>
      <xdr:rowOff>624205</xdr:rowOff>
    </xdr:from>
    <xdr:to>
      <xdr:col>8</xdr:col>
      <xdr:colOff>1035685</xdr:colOff>
      <xdr:row>343</xdr:row>
      <xdr:rowOff>0</xdr:rowOff>
    </xdr:to>
    <xdr:pic>
      <xdr:nvPicPr>
        <xdr:cNvPr id="1219" name="Picture 51722">
          <a:extLst>
            <a:ext uri="{FF2B5EF4-FFF2-40B4-BE49-F238E27FC236}">
              <a16:creationId xmlns:a16="http://schemas.microsoft.com/office/drawing/2014/main" xmlns="" id="{00000000-0008-0000-00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547985" y="361736005"/>
          <a:ext cx="9842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15240</xdr:colOff>
      <xdr:row>342</xdr:row>
      <xdr:rowOff>15240</xdr:rowOff>
    </xdr:from>
    <xdr:to>
      <xdr:col>14</xdr:col>
      <xdr:colOff>31750</xdr:colOff>
      <xdr:row>342</xdr:row>
      <xdr:rowOff>548640</xdr:rowOff>
    </xdr:to>
    <xdr:pic>
      <xdr:nvPicPr>
        <xdr:cNvPr id="1220" name="Picture 2524">
          <a:extLst>
            <a:ext uri="{FF2B5EF4-FFF2-40B4-BE49-F238E27FC236}">
              <a16:creationId xmlns:a16="http://schemas.microsoft.com/office/drawing/2014/main" xmlns="" id="{00000000-0008-0000-0000-0000C4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5750540" y="361755690"/>
          <a:ext cx="1064260" cy="533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215900</xdr:colOff>
      <xdr:row>335</xdr:row>
      <xdr:rowOff>276225</xdr:rowOff>
    </xdr:from>
    <xdr:to>
      <xdr:col>0</xdr:col>
      <xdr:colOff>1901444</xdr:colOff>
      <xdr:row>337</xdr:row>
      <xdr:rowOff>837184</xdr:rowOff>
    </xdr:to>
    <xdr:pic>
      <xdr:nvPicPr>
        <xdr:cNvPr id="1221" name="Obraz 1220" descr="Ibiza_beton_czerwony małe.jpg">
          <a:extLst>
            <a:ext uri="{FF2B5EF4-FFF2-40B4-BE49-F238E27FC236}">
              <a16:creationId xmlns:a16="http://schemas.microsoft.com/office/drawing/2014/main" xmlns="" id="{00000000-0008-0000-0000-0000C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215900" y="356739825"/>
          <a:ext cx="1685544" cy="17420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345</xdr:row>
      <xdr:rowOff>158749</xdr:rowOff>
    </xdr:from>
    <xdr:to>
      <xdr:col>0</xdr:col>
      <xdr:colOff>1963384</xdr:colOff>
      <xdr:row>347</xdr:row>
      <xdr:rowOff>993774</xdr:rowOff>
    </xdr:to>
    <xdr:pic>
      <xdr:nvPicPr>
        <xdr:cNvPr id="1222" name="Obraz 1221" descr="Ibiza soft mat 059 concrete małe.jpg">
          <a:extLst>
            <a:ext uri="{FF2B5EF4-FFF2-40B4-BE49-F238E27FC236}">
              <a16:creationId xmlns:a16="http://schemas.microsoft.com/office/drawing/2014/main" xmlns="" id="{00000000-0008-0000-0000-0000C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0" y="363708949"/>
          <a:ext cx="1963384" cy="2016125"/>
        </a:xfrm>
        <a:prstGeom prst="rect">
          <a:avLst/>
        </a:prstGeom>
      </xdr:spPr>
    </xdr:pic>
    <xdr:clientData/>
  </xdr:twoCellAnchor>
  <xdr:twoCellAnchor>
    <xdr:from>
      <xdr:col>8</xdr:col>
      <xdr:colOff>19050</xdr:colOff>
      <xdr:row>352</xdr:row>
      <xdr:rowOff>19050</xdr:rowOff>
    </xdr:from>
    <xdr:to>
      <xdr:col>9</xdr:col>
      <xdr:colOff>0</xdr:colOff>
      <xdr:row>353</xdr:row>
      <xdr:rowOff>0</xdr:rowOff>
    </xdr:to>
    <xdr:pic>
      <xdr:nvPicPr>
        <xdr:cNvPr id="1224" name="Picture 13">
          <a:extLst>
            <a:ext uri="{FF2B5EF4-FFF2-40B4-BE49-F238E27FC236}">
              <a16:creationId xmlns:a16="http://schemas.microsoft.com/office/drawing/2014/main" xmlns="" id="{00000000-0008-0000-0000-0000C8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0515600" y="354501450"/>
          <a:ext cx="1028700" cy="4191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6</xdr:col>
      <xdr:colOff>0</xdr:colOff>
      <xdr:row>352</xdr:row>
      <xdr:rowOff>0</xdr:rowOff>
    </xdr:from>
    <xdr:to>
      <xdr:col>7</xdr:col>
      <xdr:colOff>17009</xdr:colOff>
      <xdr:row>353</xdr:row>
      <xdr:rowOff>0</xdr:rowOff>
    </xdr:to>
    <xdr:pic>
      <xdr:nvPicPr>
        <xdr:cNvPr id="1225" name="Obraz 623" descr="Bez tytułu.png">
          <a:extLst>
            <a:ext uri="{FF2B5EF4-FFF2-40B4-BE49-F238E27FC236}">
              <a16:creationId xmlns:a16="http://schemas.microsoft.com/office/drawing/2014/main" xmlns="" id="{00000000-0008-0000-0000-0000C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01050" y="354482400"/>
          <a:ext cx="1064759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352</xdr:row>
      <xdr:rowOff>0</xdr:rowOff>
    </xdr:from>
    <xdr:to>
      <xdr:col>9</xdr:col>
      <xdr:colOff>1016000</xdr:colOff>
      <xdr:row>352</xdr:row>
      <xdr:rowOff>533400</xdr:rowOff>
    </xdr:to>
    <xdr:pic>
      <xdr:nvPicPr>
        <xdr:cNvPr id="1226" name="Picture 2524">
          <a:extLst>
            <a:ext uri="{FF2B5EF4-FFF2-40B4-BE49-F238E27FC236}">
              <a16:creationId xmlns:a16="http://schemas.microsoft.com/office/drawing/2014/main" xmlns="" id="{00000000-0008-0000-0000-0000CA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1544300" y="354482400"/>
          <a:ext cx="1016000" cy="438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333375</xdr:colOff>
      <xdr:row>356</xdr:row>
      <xdr:rowOff>225425</xdr:rowOff>
    </xdr:from>
    <xdr:to>
      <xdr:col>0</xdr:col>
      <xdr:colOff>1997583</xdr:colOff>
      <xdr:row>358</xdr:row>
      <xdr:rowOff>338709</xdr:rowOff>
    </xdr:to>
    <xdr:pic>
      <xdr:nvPicPr>
        <xdr:cNvPr id="1227" name="Obraz 1226" descr="IMG_1556.jpg">
          <a:extLst>
            <a:ext uri="{FF2B5EF4-FFF2-40B4-BE49-F238E27FC236}">
              <a16:creationId xmlns:a16="http://schemas.microsoft.com/office/drawing/2014/main" xmlns="" id="{00000000-0008-0000-0000-0000C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333375" y="356727125"/>
          <a:ext cx="1664208" cy="1903984"/>
        </a:xfrm>
        <a:prstGeom prst="rect">
          <a:avLst/>
        </a:prstGeom>
      </xdr:spPr>
    </xdr:pic>
    <xdr:clientData/>
  </xdr:twoCellAnchor>
  <xdr:twoCellAnchor editAs="oneCell">
    <xdr:from>
      <xdr:col>11</xdr:col>
      <xdr:colOff>-1</xdr:colOff>
      <xdr:row>352</xdr:row>
      <xdr:rowOff>0</xdr:rowOff>
    </xdr:from>
    <xdr:to>
      <xdr:col>11</xdr:col>
      <xdr:colOff>1031875</xdr:colOff>
      <xdr:row>352</xdr:row>
      <xdr:rowOff>419100</xdr:rowOff>
    </xdr:to>
    <xdr:pic>
      <xdr:nvPicPr>
        <xdr:cNvPr id="1228" name="Obraz 1227" descr="075.png">
          <a:extLst>
            <a:ext uri="{FF2B5EF4-FFF2-40B4-BE49-F238E27FC236}">
              <a16:creationId xmlns:a16="http://schemas.microsoft.com/office/drawing/2014/main" xmlns="" id="{00000000-0008-0000-0000-0000C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3639799" y="354482400"/>
          <a:ext cx="1031876" cy="4191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352</xdr:row>
      <xdr:rowOff>1</xdr:rowOff>
    </xdr:from>
    <xdr:to>
      <xdr:col>11</xdr:col>
      <xdr:colOff>0</xdr:colOff>
      <xdr:row>353</xdr:row>
      <xdr:rowOff>0</xdr:rowOff>
    </xdr:to>
    <xdr:pic>
      <xdr:nvPicPr>
        <xdr:cNvPr id="1229" name="Obraz 1228" descr="069.png">
          <a:extLst>
            <a:ext uri="{FF2B5EF4-FFF2-40B4-BE49-F238E27FC236}">
              <a16:creationId xmlns:a16="http://schemas.microsoft.com/office/drawing/2014/main" xmlns="" id="{00000000-0008-0000-0000-0000C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2592050" y="354482401"/>
          <a:ext cx="1047750" cy="43815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363</xdr:row>
      <xdr:rowOff>310662</xdr:rowOff>
    </xdr:from>
    <xdr:to>
      <xdr:col>0</xdr:col>
      <xdr:colOff>2031999</xdr:colOff>
      <xdr:row>364</xdr:row>
      <xdr:rowOff>180977</xdr:rowOff>
    </xdr:to>
    <xdr:pic>
      <xdr:nvPicPr>
        <xdr:cNvPr id="1230" name="Obraz 1229" descr="_MG_4432.jpg">
          <a:extLst>
            <a:ext uri="{FF2B5EF4-FFF2-40B4-BE49-F238E27FC236}">
              <a16:creationId xmlns:a16="http://schemas.microsoft.com/office/drawing/2014/main" xmlns="" id="{00000000-0008-0000-00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127000" y="369385362"/>
          <a:ext cx="1904999" cy="1260965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362</xdr:row>
      <xdr:rowOff>0</xdr:rowOff>
    </xdr:from>
    <xdr:to>
      <xdr:col>9</xdr:col>
      <xdr:colOff>0</xdr:colOff>
      <xdr:row>362</xdr:row>
      <xdr:rowOff>536575</xdr:rowOff>
    </xdr:to>
    <xdr:pic>
      <xdr:nvPicPr>
        <xdr:cNvPr id="1231" name="Picture 13">
          <a:extLst>
            <a:ext uri="{FF2B5EF4-FFF2-40B4-BE49-F238E27FC236}">
              <a16:creationId xmlns:a16="http://schemas.microsoft.com/office/drawing/2014/main" xmlns="" id="{00000000-0008-0000-0000-0000CF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0496550" y="368522250"/>
          <a:ext cx="1047750" cy="5365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10</xdr:col>
      <xdr:colOff>0</xdr:colOff>
      <xdr:row>362</xdr:row>
      <xdr:rowOff>0</xdr:rowOff>
    </xdr:from>
    <xdr:to>
      <xdr:col>11</xdr:col>
      <xdr:colOff>17009</xdr:colOff>
      <xdr:row>362</xdr:row>
      <xdr:rowOff>533400</xdr:rowOff>
    </xdr:to>
    <xdr:pic>
      <xdr:nvPicPr>
        <xdr:cNvPr id="1232" name="Picture 2524">
          <a:extLst>
            <a:ext uri="{FF2B5EF4-FFF2-40B4-BE49-F238E27FC236}">
              <a16:creationId xmlns:a16="http://schemas.microsoft.com/office/drawing/2014/main" xmlns="" id="{00000000-0008-0000-0000-0000D0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2592050" y="368522250"/>
          <a:ext cx="1064759" cy="533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6</xdr:col>
      <xdr:colOff>38735</xdr:colOff>
      <xdr:row>367</xdr:row>
      <xdr:rowOff>31115</xdr:rowOff>
    </xdr:from>
    <xdr:to>
      <xdr:col>6</xdr:col>
      <xdr:colOff>1023076</xdr:colOff>
      <xdr:row>367</xdr:row>
      <xdr:rowOff>545465</xdr:rowOff>
    </xdr:to>
    <xdr:pic>
      <xdr:nvPicPr>
        <xdr:cNvPr id="1233" name="Picture 60436">
          <a:extLst>
            <a:ext uri="{FF2B5EF4-FFF2-40B4-BE49-F238E27FC236}">
              <a16:creationId xmlns:a16="http://schemas.microsoft.com/office/drawing/2014/main" xmlns="" id="{00000000-0008-0000-0000-0000D1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8439785" y="373525415"/>
          <a:ext cx="984341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1012825</xdr:colOff>
      <xdr:row>367</xdr:row>
      <xdr:rowOff>15240</xdr:rowOff>
    </xdr:from>
    <xdr:to>
      <xdr:col>7</xdr:col>
      <xdr:colOff>1000125</xdr:colOff>
      <xdr:row>367</xdr:row>
      <xdr:rowOff>552450</xdr:rowOff>
    </xdr:to>
    <xdr:pic>
      <xdr:nvPicPr>
        <xdr:cNvPr id="1234" name="Picture 60413">
          <a:extLst>
            <a:ext uri="{FF2B5EF4-FFF2-40B4-BE49-F238E27FC236}">
              <a16:creationId xmlns:a16="http://schemas.microsoft.com/office/drawing/2014/main" xmlns="" id="{00000000-0008-0000-0000-0000D2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9413875" y="373509540"/>
          <a:ext cx="1035050" cy="5372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181841</xdr:colOff>
      <xdr:row>368</xdr:row>
      <xdr:rowOff>366301</xdr:rowOff>
    </xdr:from>
    <xdr:to>
      <xdr:col>0</xdr:col>
      <xdr:colOff>1793874</xdr:colOff>
      <xdr:row>369</xdr:row>
      <xdr:rowOff>1072664</xdr:rowOff>
    </xdr:to>
    <xdr:pic>
      <xdr:nvPicPr>
        <xdr:cNvPr id="1235" name="Obraz 1234" descr="_MG_4617.jpg">
          <a:extLst>
            <a:ext uri="{FF2B5EF4-FFF2-40B4-BE49-F238E27FC236}">
              <a16:creationId xmlns:a16="http://schemas.microsoft.com/office/drawing/2014/main" xmlns="" id="{00000000-0008-0000-0000-0000D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181841" y="374432101"/>
          <a:ext cx="1612033" cy="1144513"/>
        </a:xfrm>
        <a:prstGeom prst="rect">
          <a:avLst/>
        </a:prstGeom>
      </xdr:spPr>
    </xdr:pic>
    <xdr:clientData/>
  </xdr:twoCellAnchor>
  <xdr:twoCellAnchor>
    <xdr:from>
      <xdr:col>7</xdr:col>
      <xdr:colOff>63499</xdr:colOff>
      <xdr:row>372</xdr:row>
      <xdr:rowOff>0</xdr:rowOff>
    </xdr:from>
    <xdr:to>
      <xdr:col>7</xdr:col>
      <xdr:colOff>1108527</xdr:colOff>
      <xdr:row>372</xdr:row>
      <xdr:rowOff>533400</xdr:rowOff>
    </xdr:to>
    <xdr:pic>
      <xdr:nvPicPr>
        <xdr:cNvPr id="1236" name="Picture 2469">
          <a:extLst>
            <a:ext uri="{FF2B5EF4-FFF2-40B4-BE49-F238E27FC236}">
              <a16:creationId xmlns:a16="http://schemas.microsoft.com/office/drawing/2014/main" xmlns="" id="{00000000-0008-0000-0000-0000D4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9512299" y="387210300"/>
          <a:ext cx="987878" cy="533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9</xdr:col>
      <xdr:colOff>19050</xdr:colOff>
      <xdr:row>372</xdr:row>
      <xdr:rowOff>0</xdr:rowOff>
    </xdr:from>
    <xdr:to>
      <xdr:col>9</xdr:col>
      <xdr:colOff>990600</xdr:colOff>
      <xdr:row>372</xdr:row>
      <xdr:rowOff>533400</xdr:rowOff>
    </xdr:to>
    <xdr:pic>
      <xdr:nvPicPr>
        <xdr:cNvPr id="1237" name="Picture 2524">
          <a:extLst>
            <a:ext uri="{FF2B5EF4-FFF2-40B4-BE49-F238E27FC236}">
              <a16:creationId xmlns:a16="http://schemas.microsoft.com/office/drawing/2014/main" xmlns="" id="{00000000-0008-0000-0000-0000D5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1563350" y="387210300"/>
          <a:ext cx="971550" cy="533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663348</xdr:colOff>
      <xdr:row>377</xdr:row>
      <xdr:rowOff>178349</xdr:rowOff>
    </xdr:from>
    <xdr:to>
      <xdr:col>0</xdr:col>
      <xdr:colOff>1564821</xdr:colOff>
      <xdr:row>377</xdr:row>
      <xdr:rowOff>1346602</xdr:rowOff>
    </xdr:to>
    <xdr:pic>
      <xdr:nvPicPr>
        <xdr:cNvPr id="1238" name="Obraz 1237" descr="_MG_4298.jpg">
          <a:extLst>
            <a:ext uri="{FF2B5EF4-FFF2-40B4-BE49-F238E27FC236}">
              <a16:creationId xmlns:a16="http://schemas.microsoft.com/office/drawing/2014/main" xmlns="" id="{00000000-0008-0000-0000-0000D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663348" y="391789199"/>
          <a:ext cx="901473" cy="1168253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376</xdr:row>
      <xdr:rowOff>0</xdr:rowOff>
    </xdr:from>
    <xdr:to>
      <xdr:col>6</xdr:col>
      <xdr:colOff>1020536</xdr:colOff>
      <xdr:row>376</xdr:row>
      <xdr:rowOff>514350</xdr:rowOff>
    </xdr:to>
    <xdr:pic>
      <xdr:nvPicPr>
        <xdr:cNvPr id="1239" name="Picture 60436">
          <a:extLst>
            <a:ext uri="{FF2B5EF4-FFF2-40B4-BE49-F238E27FC236}">
              <a16:creationId xmlns:a16="http://schemas.microsoft.com/office/drawing/2014/main" xmlns="" id="{00000000-0008-0000-0000-0000D7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8401050" y="391058400"/>
          <a:ext cx="1020536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376</xdr:row>
      <xdr:rowOff>0</xdr:rowOff>
    </xdr:from>
    <xdr:to>
      <xdr:col>8</xdr:col>
      <xdr:colOff>34290</xdr:colOff>
      <xdr:row>376</xdr:row>
      <xdr:rowOff>533400</xdr:rowOff>
    </xdr:to>
    <xdr:pic>
      <xdr:nvPicPr>
        <xdr:cNvPr id="1240" name="Picture 60413">
          <a:extLst>
            <a:ext uri="{FF2B5EF4-FFF2-40B4-BE49-F238E27FC236}">
              <a16:creationId xmlns:a16="http://schemas.microsoft.com/office/drawing/2014/main" xmlns="" id="{00000000-0008-0000-0000-0000D8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9448800" y="391058400"/>
          <a:ext cx="108204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554183</xdr:colOff>
      <xdr:row>373</xdr:row>
      <xdr:rowOff>138546</xdr:rowOff>
    </xdr:from>
    <xdr:to>
      <xdr:col>0</xdr:col>
      <xdr:colOff>1445623</xdr:colOff>
      <xdr:row>373</xdr:row>
      <xdr:rowOff>1286882</xdr:rowOff>
    </xdr:to>
    <xdr:pic>
      <xdr:nvPicPr>
        <xdr:cNvPr id="1241" name="Obraz 1240" descr="Diamond Petit Orchid cachepot 043 blueberry sorbet.jpg">
          <a:extLst>
            <a:ext uri="{FF2B5EF4-FFF2-40B4-BE49-F238E27FC236}">
              <a16:creationId xmlns:a16="http://schemas.microsoft.com/office/drawing/2014/main" xmlns="" id="{00000000-0008-0000-0000-0000D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554183" y="387901296"/>
          <a:ext cx="891440" cy="114833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372</xdr:row>
      <xdr:rowOff>0</xdr:rowOff>
    </xdr:from>
    <xdr:to>
      <xdr:col>7</xdr:col>
      <xdr:colOff>24946</xdr:colOff>
      <xdr:row>373</xdr:row>
      <xdr:rowOff>0</xdr:rowOff>
    </xdr:to>
    <xdr:pic>
      <xdr:nvPicPr>
        <xdr:cNvPr id="1242" name="Obraz 623" descr="Bez tytułu.png">
          <a:extLst>
            <a:ext uri="{FF2B5EF4-FFF2-40B4-BE49-F238E27FC236}">
              <a16:creationId xmlns:a16="http://schemas.microsoft.com/office/drawing/2014/main" xmlns="" id="{00000000-0008-0000-0000-0000D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01050" y="387210300"/>
          <a:ext cx="1072696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867454</xdr:colOff>
      <xdr:row>380</xdr:row>
      <xdr:rowOff>0</xdr:rowOff>
    </xdr:from>
    <xdr:to>
      <xdr:col>5</xdr:col>
      <xdr:colOff>1003526</xdr:colOff>
      <xdr:row>380</xdr:row>
      <xdr:rowOff>533400</xdr:rowOff>
    </xdr:to>
    <xdr:pic>
      <xdr:nvPicPr>
        <xdr:cNvPr id="1243" name="Picture 117">
          <a:extLst>
            <a:ext uri="{FF2B5EF4-FFF2-40B4-BE49-F238E27FC236}">
              <a16:creationId xmlns:a16="http://schemas.microsoft.com/office/drawing/2014/main" xmlns="" id="{00000000-0008-0000-0000-0000DB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325404" y="464839050"/>
          <a:ext cx="1031422" cy="438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6</xdr:col>
      <xdr:colOff>0</xdr:colOff>
      <xdr:row>380</xdr:row>
      <xdr:rowOff>0</xdr:rowOff>
    </xdr:from>
    <xdr:to>
      <xdr:col>6</xdr:col>
      <xdr:colOff>34017</xdr:colOff>
      <xdr:row>380</xdr:row>
      <xdr:rowOff>533400</xdr:rowOff>
    </xdr:to>
    <xdr:pic>
      <xdr:nvPicPr>
        <xdr:cNvPr id="1244" name="Picture 119">
          <a:extLst>
            <a:ext uri="{FF2B5EF4-FFF2-40B4-BE49-F238E27FC236}">
              <a16:creationId xmlns:a16="http://schemas.microsoft.com/office/drawing/2014/main" xmlns="" id="{00000000-0008-0000-0000-0000DC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401049" y="464839050"/>
          <a:ext cx="1081768" cy="438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-1</xdr:colOff>
      <xdr:row>380</xdr:row>
      <xdr:rowOff>0</xdr:rowOff>
    </xdr:from>
    <xdr:to>
      <xdr:col>8</xdr:col>
      <xdr:colOff>34017</xdr:colOff>
      <xdr:row>380</xdr:row>
      <xdr:rowOff>533400</xdr:rowOff>
    </xdr:to>
    <xdr:pic>
      <xdr:nvPicPr>
        <xdr:cNvPr id="1246" name="Picture 142">
          <a:extLst>
            <a:ext uri="{FF2B5EF4-FFF2-40B4-BE49-F238E27FC236}">
              <a16:creationId xmlns:a16="http://schemas.microsoft.com/office/drawing/2014/main" xmlns="" id="{00000000-0008-0000-0000-0000DE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11544299" y="464839050"/>
          <a:ext cx="1081768" cy="438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8</xdr:col>
      <xdr:colOff>1047749</xdr:colOff>
      <xdr:row>380</xdr:row>
      <xdr:rowOff>0</xdr:rowOff>
    </xdr:from>
    <xdr:to>
      <xdr:col>10</xdr:col>
      <xdr:colOff>47624</xdr:colOff>
      <xdr:row>380</xdr:row>
      <xdr:rowOff>533400</xdr:rowOff>
    </xdr:to>
    <xdr:pic>
      <xdr:nvPicPr>
        <xdr:cNvPr id="1247" name="Picture 166">
          <a:extLst>
            <a:ext uri="{FF2B5EF4-FFF2-40B4-BE49-F238E27FC236}">
              <a16:creationId xmlns:a16="http://schemas.microsoft.com/office/drawing/2014/main" xmlns="" id="{00000000-0008-0000-0000-0000DF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3639799" y="464839050"/>
          <a:ext cx="1095375" cy="438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10</xdr:col>
      <xdr:colOff>31749</xdr:colOff>
      <xdr:row>379</xdr:row>
      <xdr:rowOff>492125</xdr:rowOff>
    </xdr:from>
    <xdr:to>
      <xdr:col>10</xdr:col>
      <xdr:colOff>1031874</xdr:colOff>
      <xdr:row>380</xdr:row>
      <xdr:rowOff>517525</xdr:rowOff>
    </xdr:to>
    <xdr:pic>
      <xdr:nvPicPr>
        <xdr:cNvPr id="1248" name="Picture 168">
          <a:extLst>
            <a:ext uri="{FF2B5EF4-FFF2-40B4-BE49-F238E27FC236}">
              <a16:creationId xmlns:a16="http://schemas.microsoft.com/office/drawing/2014/main" xmlns="" id="{00000000-0008-0000-0000-0000E0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14719299" y="464835875"/>
          <a:ext cx="1000125" cy="444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6</xdr:col>
      <xdr:colOff>38099</xdr:colOff>
      <xdr:row>380</xdr:row>
      <xdr:rowOff>0</xdr:rowOff>
    </xdr:from>
    <xdr:to>
      <xdr:col>7</xdr:col>
      <xdr:colOff>0</xdr:colOff>
      <xdr:row>380</xdr:row>
      <xdr:rowOff>533400</xdr:rowOff>
    </xdr:to>
    <xdr:pic>
      <xdr:nvPicPr>
        <xdr:cNvPr id="1249" name="Picture 121">
          <a:extLst>
            <a:ext uri="{FF2B5EF4-FFF2-40B4-BE49-F238E27FC236}">
              <a16:creationId xmlns:a16="http://schemas.microsoft.com/office/drawing/2014/main" xmlns="" id="{00000000-0008-0000-0000-0000E1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9486899" y="464839050"/>
          <a:ext cx="1025525" cy="438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8</xdr:col>
      <xdr:colOff>0</xdr:colOff>
      <xdr:row>380</xdr:row>
      <xdr:rowOff>0</xdr:rowOff>
    </xdr:from>
    <xdr:to>
      <xdr:col>8</xdr:col>
      <xdr:colOff>1016000</xdr:colOff>
      <xdr:row>380</xdr:row>
      <xdr:rowOff>533400</xdr:rowOff>
    </xdr:to>
    <xdr:pic>
      <xdr:nvPicPr>
        <xdr:cNvPr id="1250" name="Picture 144">
          <a:extLst>
            <a:ext uri="{FF2B5EF4-FFF2-40B4-BE49-F238E27FC236}">
              <a16:creationId xmlns:a16="http://schemas.microsoft.com/office/drawing/2014/main" xmlns="" id="{00000000-0008-0000-0000-0000E2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12592050" y="464839050"/>
          <a:ext cx="1016000" cy="438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13</xdr:col>
      <xdr:colOff>15875</xdr:colOff>
      <xdr:row>380</xdr:row>
      <xdr:rowOff>15875</xdr:rowOff>
    </xdr:from>
    <xdr:to>
      <xdr:col>13</xdr:col>
      <xdr:colOff>1000125</xdr:colOff>
      <xdr:row>380</xdr:row>
      <xdr:rowOff>434975</xdr:rowOff>
    </xdr:to>
    <xdr:pic>
      <xdr:nvPicPr>
        <xdr:cNvPr id="1252" name="Picture 11">
          <a:extLst>
            <a:ext uri="{FF2B5EF4-FFF2-40B4-BE49-F238E27FC236}">
              <a16:creationId xmlns:a16="http://schemas.microsoft.com/office/drawing/2014/main" xmlns="" id="{00000000-0008-0000-0000-0000E4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3655675" y="343982675"/>
          <a:ext cx="984250" cy="4191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533400</xdr:colOff>
      <xdr:row>381</xdr:row>
      <xdr:rowOff>38100</xdr:rowOff>
    </xdr:from>
    <xdr:to>
      <xdr:col>0</xdr:col>
      <xdr:colOff>1800225</xdr:colOff>
      <xdr:row>381</xdr:row>
      <xdr:rowOff>1504950</xdr:rowOff>
    </xdr:to>
    <xdr:pic>
      <xdr:nvPicPr>
        <xdr:cNvPr id="1253" name="Picture 68152">
          <a:extLst>
            <a:ext uri="{FF2B5EF4-FFF2-40B4-BE49-F238E27FC236}">
              <a16:creationId xmlns:a16="http://schemas.microsoft.com/office/drawing/2014/main" xmlns="" id="{00000000-0008-0000-00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533400" y="465315300"/>
          <a:ext cx="1266825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19049</xdr:colOff>
      <xdr:row>384</xdr:row>
      <xdr:rowOff>0</xdr:rowOff>
    </xdr:from>
    <xdr:to>
      <xdr:col>8</xdr:col>
      <xdr:colOff>1031874</xdr:colOff>
      <xdr:row>384</xdr:row>
      <xdr:rowOff>533400</xdr:rowOff>
    </xdr:to>
    <xdr:pic>
      <xdr:nvPicPr>
        <xdr:cNvPr id="1254" name="Picture 59187">
          <a:extLst>
            <a:ext uri="{FF2B5EF4-FFF2-40B4-BE49-F238E27FC236}">
              <a16:creationId xmlns:a16="http://schemas.microsoft.com/office/drawing/2014/main" xmlns="" id="{00000000-0008-0000-0000-0000E6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1563349" y="478955100"/>
          <a:ext cx="10128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34636</xdr:colOff>
      <xdr:row>384</xdr:row>
      <xdr:rowOff>0</xdr:rowOff>
    </xdr:from>
    <xdr:to>
      <xdr:col>6</xdr:col>
      <xdr:colOff>1036410</xdr:colOff>
      <xdr:row>384</xdr:row>
      <xdr:rowOff>533400</xdr:rowOff>
    </xdr:to>
    <xdr:pic>
      <xdr:nvPicPr>
        <xdr:cNvPr id="1255" name="Picture 60281">
          <a:extLst>
            <a:ext uri="{FF2B5EF4-FFF2-40B4-BE49-F238E27FC236}">
              <a16:creationId xmlns:a16="http://schemas.microsoft.com/office/drawing/2014/main" xmlns="" id="{00000000-0008-0000-0000-0000E7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9483436" y="478955100"/>
          <a:ext cx="1001774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19049</xdr:colOff>
      <xdr:row>384</xdr:row>
      <xdr:rowOff>0</xdr:rowOff>
    </xdr:from>
    <xdr:to>
      <xdr:col>7</xdr:col>
      <xdr:colOff>1021772</xdr:colOff>
      <xdr:row>384</xdr:row>
      <xdr:rowOff>533400</xdr:rowOff>
    </xdr:to>
    <xdr:pic>
      <xdr:nvPicPr>
        <xdr:cNvPr id="1256" name="Picture 60288">
          <a:extLst>
            <a:ext uri="{FF2B5EF4-FFF2-40B4-BE49-F238E27FC236}">
              <a16:creationId xmlns:a16="http://schemas.microsoft.com/office/drawing/2014/main" xmlns="" id="{00000000-0008-0000-0000-0000E8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0515599" y="478955100"/>
          <a:ext cx="1002723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1047749</xdr:colOff>
      <xdr:row>384</xdr:row>
      <xdr:rowOff>19050</xdr:rowOff>
    </xdr:from>
    <xdr:to>
      <xdr:col>6</xdr:col>
      <xdr:colOff>1000124</xdr:colOff>
      <xdr:row>384</xdr:row>
      <xdr:rowOff>556531</xdr:rowOff>
    </xdr:to>
    <xdr:pic>
      <xdr:nvPicPr>
        <xdr:cNvPr id="1257" name="Picture 60298">
          <a:extLst>
            <a:ext uri="{FF2B5EF4-FFF2-40B4-BE49-F238E27FC236}">
              <a16:creationId xmlns:a16="http://schemas.microsoft.com/office/drawing/2014/main" xmlns="" id="{00000000-0008-0000-0000-0000E9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8401049" y="478974150"/>
          <a:ext cx="1000125" cy="5374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1047749</xdr:colOff>
      <xdr:row>384</xdr:row>
      <xdr:rowOff>0</xdr:rowOff>
    </xdr:from>
    <xdr:to>
      <xdr:col>8</xdr:col>
      <xdr:colOff>43294</xdr:colOff>
      <xdr:row>384</xdr:row>
      <xdr:rowOff>533400</xdr:rowOff>
    </xdr:to>
    <xdr:pic>
      <xdr:nvPicPr>
        <xdr:cNvPr id="1258" name="Picture 61053">
          <a:extLst>
            <a:ext uri="{FF2B5EF4-FFF2-40B4-BE49-F238E27FC236}">
              <a16:creationId xmlns:a16="http://schemas.microsoft.com/office/drawing/2014/main" xmlns="" id="{00000000-0008-0000-0000-0000EA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0496549" y="478955100"/>
          <a:ext cx="109104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1047749</xdr:colOff>
      <xdr:row>384</xdr:row>
      <xdr:rowOff>19050</xdr:rowOff>
    </xdr:from>
    <xdr:to>
      <xdr:col>9</xdr:col>
      <xdr:colOff>1031874</xdr:colOff>
      <xdr:row>384</xdr:row>
      <xdr:rowOff>556531</xdr:rowOff>
    </xdr:to>
    <xdr:pic>
      <xdr:nvPicPr>
        <xdr:cNvPr id="1259" name="Picture 60293">
          <a:extLst>
            <a:ext uri="{FF2B5EF4-FFF2-40B4-BE49-F238E27FC236}">
              <a16:creationId xmlns:a16="http://schemas.microsoft.com/office/drawing/2014/main" xmlns="" id="{00000000-0008-0000-0000-0000EB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2592049" y="478974150"/>
          <a:ext cx="1031875" cy="5374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666750</xdr:colOff>
      <xdr:row>385</xdr:row>
      <xdr:rowOff>104775</xdr:rowOff>
    </xdr:from>
    <xdr:to>
      <xdr:col>0</xdr:col>
      <xdr:colOff>1562100</xdr:colOff>
      <xdr:row>385</xdr:row>
      <xdr:rowOff>1352550</xdr:rowOff>
    </xdr:to>
    <xdr:pic>
      <xdr:nvPicPr>
        <xdr:cNvPr id="1260" name="Picture 1063">
          <a:extLst>
            <a:ext uri="{FF2B5EF4-FFF2-40B4-BE49-F238E27FC236}">
              <a16:creationId xmlns:a16="http://schemas.microsoft.com/office/drawing/2014/main" xmlns="" id="{00000000-0008-0000-00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666750" y="479631375"/>
          <a:ext cx="895350" cy="12477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3</xdr:col>
      <xdr:colOff>867454</xdr:colOff>
      <xdr:row>388</xdr:row>
      <xdr:rowOff>0</xdr:rowOff>
    </xdr:from>
    <xdr:to>
      <xdr:col>5</xdr:col>
      <xdr:colOff>1003526</xdr:colOff>
      <xdr:row>388</xdr:row>
      <xdr:rowOff>533400</xdr:rowOff>
    </xdr:to>
    <xdr:pic>
      <xdr:nvPicPr>
        <xdr:cNvPr id="1261" name="Picture 117">
          <a:extLst>
            <a:ext uri="{FF2B5EF4-FFF2-40B4-BE49-F238E27FC236}">
              <a16:creationId xmlns:a16="http://schemas.microsoft.com/office/drawing/2014/main" xmlns="" id="{00000000-0008-0000-0000-0000ED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325404" y="472268550"/>
          <a:ext cx="1031422" cy="438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6</xdr:col>
      <xdr:colOff>-1</xdr:colOff>
      <xdr:row>388</xdr:row>
      <xdr:rowOff>0</xdr:rowOff>
    </xdr:from>
    <xdr:to>
      <xdr:col>7</xdr:col>
      <xdr:colOff>34017</xdr:colOff>
      <xdr:row>388</xdr:row>
      <xdr:rowOff>533400</xdr:rowOff>
    </xdr:to>
    <xdr:pic>
      <xdr:nvPicPr>
        <xdr:cNvPr id="1262" name="Picture 119">
          <a:extLst>
            <a:ext uri="{FF2B5EF4-FFF2-40B4-BE49-F238E27FC236}">
              <a16:creationId xmlns:a16="http://schemas.microsoft.com/office/drawing/2014/main" xmlns="" id="{00000000-0008-0000-0000-0000EE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401049" y="472268550"/>
          <a:ext cx="1081768" cy="438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8</xdr:col>
      <xdr:colOff>6350</xdr:colOff>
      <xdr:row>388</xdr:row>
      <xdr:rowOff>47625</xdr:rowOff>
    </xdr:from>
    <xdr:to>
      <xdr:col>8</xdr:col>
      <xdr:colOff>990600</xdr:colOff>
      <xdr:row>389</xdr:row>
      <xdr:rowOff>22225</xdr:rowOff>
    </xdr:to>
    <xdr:pic>
      <xdr:nvPicPr>
        <xdr:cNvPr id="1263" name="Picture 140">
          <a:extLst>
            <a:ext uri="{FF2B5EF4-FFF2-40B4-BE49-F238E27FC236}">
              <a16:creationId xmlns:a16="http://schemas.microsoft.com/office/drawing/2014/main" xmlns="" id="{00000000-0008-0000-0000-0000EF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10483850" y="350043750"/>
          <a:ext cx="984250" cy="4191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9</xdr:col>
      <xdr:colOff>-1</xdr:colOff>
      <xdr:row>388</xdr:row>
      <xdr:rowOff>0</xdr:rowOff>
    </xdr:from>
    <xdr:to>
      <xdr:col>10</xdr:col>
      <xdr:colOff>34017</xdr:colOff>
      <xdr:row>388</xdr:row>
      <xdr:rowOff>533400</xdr:rowOff>
    </xdr:to>
    <xdr:pic>
      <xdr:nvPicPr>
        <xdr:cNvPr id="1264" name="Picture 142">
          <a:extLst>
            <a:ext uri="{FF2B5EF4-FFF2-40B4-BE49-F238E27FC236}">
              <a16:creationId xmlns:a16="http://schemas.microsoft.com/office/drawing/2014/main" xmlns="" id="{00000000-0008-0000-0000-0000F0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11544299" y="472268550"/>
          <a:ext cx="1081768" cy="438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11</xdr:col>
      <xdr:colOff>-1</xdr:colOff>
      <xdr:row>388</xdr:row>
      <xdr:rowOff>0</xdr:rowOff>
    </xdr:from>
    <xdr:to>
      <xdr:col>12</xdr:col>
      <xdr:colOff>0</xdr:colOff>
      <xdr:row>389</xdr:row>
      <xdr:rowOff>0</xdr:rowOff>
    </xdr:to>
    <xdr:pic>
      <xdr:nvPicPr>
        <xdr:cNvPr id="1265" name="Picture 166">
          <a:extLst>
            <a:ext uri="{FF2B5EF4-FFF2-40B4-BE49-F238E27FC236}">
              <a16:creationId xmlns:a16="http://schemas.microsoft.com/office/drawing/2014/main" xmlns="" id="{00000000-0008-0000-0000-0000F1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3639799" y="352863150"/>
          <a:ext cx="1095375" cy="438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38099</xdr:colOff>
      <xdr:row>388</xdr:row>
      <xdr:rowOff>0</xdr:rowOff>
    </xdr:from>
    <xdr:to>
      <xdr:col>8</xdr:col>
      <xdr:colOff>15874</xdr:colOff>
      <xdr:row>388</xdr:row>
      <xdr:rowOff>533400</xdr:rowOff>
    </xdr:to>
    <xdr:pic>
      <xdr:nvPicPr>
        <xdr:cNvPr id="1267" name="Picture 121">
          <a:extLst>
            <a:ext uri="{FF2B5EF4-FFF2-40B4-BE49-F238E27FC236}">
              <a16:creationId xmlns:a16="http://schemas.microsoft.com/office/drawing/2014/main" xmlns="" id="{00000000-0008-0000-0000-0000F3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9486899" y="472268550"/>
          <a:ext cx="1025525" cy="438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10</xdr:col>
      <xdr:colOff>0</xdr:colOff>
      <xdr:row>388</xdr:row>
      <xdr:rowOff>0</xdr:rowOff>
    </xdr:from>
    <xdr:to>
      <xdr:col>10</xdr:col>
      <xdr:colOff>1016000</xdr:colOff>
      <xdr:row>388</xdr:row>
      <xdr:rowOff>533400</xdr:rowOff>
    </xdr:to>
    <xdr:pic>
      <xdr:nvPicPr>
        <xdr:cNvPr id="1268" name="Picture 144">
          <a:extLst>
            <a:ext uri="{FF2B5EF4-FFF2-40B4-BE49-F238E27FC236}">
              <a16:creationId xmlns:a16="http://schemas.microsoft.com/office/drawing/2014/main" xmlns="" id="{00000000-0008-0000-0000-0000F4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12592050" y="472268550"/>
          <a:ext cx="1016000" cy="438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13</xdr:col>
      <xdr:colOff>9524</xdr:colOff>
      <xdr:row>388</xdr:row>
      <xdr:rowOff>9525</xdr:rowOff>
    </xdr:from>
    <xdr:to>
      <xdr:col>13</xdr:col>
      <xdr:colOff>1015999</xdr:colOff>
      <xdr:row>388</xdr:row>
      <xdr:rowOff>542925</xdr:rowOff>
    </xdr:to>
    <xdr:pic>
      <xdr:nvPicPr>
        <xdr:cNvPr id="1269" name="Picture 1201">
          <a:extLst>
            <a:ext uri="{FF2B5EF4-FFF2-40B4-BE49-F238E27FC236}">
              <a16:creationId xmlns:a16="http://schemas.microsoft.com/office/drawing/2014/main" xmlns="" id="{00000000-0008-0000-0000-0000F5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7840324" y="472278075"/>
          <a:ext cx="1006475" cy="4286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552450</xdr:colOff>
      <xdr:row>389</xdr:row>
      <xdr:rowOff>209550</xdr:rowOff>
    </xdr:from>
    <xdr:to>
      <xdr:col>0</xdr:col>
      <xdr:colOff>1866900</xdr:colOff>
      <xdr:row>389</xdr:row>
      <xdr:rowOff>1581150</xdr:rowOff>
    </xdr:to>
    <xdr:pic>
      <xdr:nvPicPr>
        <xdr:cNvPr id="1271" name="Picture 68075">
          <a:extLst>
            <a:ext uri="{FF2B5EF4-FFF2-40B4-BE49-F238E27FC236}">
              <a16:creationId xmlns:a16="http://schemas.microsoft.com/office/drawing/2014/main" xmlns="" id="{00000000-0008-0000-00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552450" y="473068650"/>
          <a:ext cx="131445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392</xdr:row>
      <xdr:rowOff>0</xdr:rowOff>
    </xdr:from>
    <xdr:to>
      <xdr:col>8</xdr:col>
      <xdr:colOff>1012825</xdr:colOff>
      <xdr:row>392</xdr:row>
      <xdr:rowOff>533400</xdr:rowOff>
    </xdr:to>
    <xdr:pic>
      <xdr:nvPicPr>
        <xdr:cNvPr id="1272" name="Picture 59187">
          <a:extLst>
            <a:ext uri="{FF2B5EF4-FFF2-40B4-BE49-F238E27FC236}">
              <a16:creationId xmlns:a16="http://schemas.microsoft.com/office/drawing/2014/main" xmlns="" id="{00000000-0008-0000-0000-0000F8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1563349" y="485584500"/>
          <a:ext cx="10128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34636</xdr:colOff>
      <xdr:row>392</xdr:row>
      <xdr:rowOff>0</xdr:rowOff>
    </xdr:from>
    <xdr:to>
      <xdr:col>6</xdr:col>
      <xdr:colOff>1036410</xdr:colOff>
      <xdr:row>392</xdr:row>
      <xdr:rowOff>533400</xdr:rowOff>
    </xdr:to>
    <xdr:pic>
      <xdr:nvPicPr>
        <xdr:cNvPr id="1273" name="Picture 60281">
          <a:extLst>
            <a:ext uri="{FF2B5EF4-FFF2-40B4-BE49-F238E27FC236}">
              <a16:creationId xmlns:a16="http://schemas.microsoft.com/office/drawing/2014/main" xmlns="" id="{00000000-0008-0000-0000-0000F9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9483436" y="485584500"/>
          <a:ext cx="1001774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19049</xdr:colOff>
      <xdr:row>392</xdr:row>
      <xdr:rowOff>0</xdr:rowOff>
    </xdr:from>
    <xdr:to>
      <xdr:col>7</xdr:col>
      <xdr:colOff>1021772</xdr:colOff>
      <xdr:row>392</xdr:row>
      <xdr:rowOff>533400</xdr:rowOff>
    </xdr:to>
    <xdr:pic>
      <xdr:nvPicPr>
        <xdr:cNvPr id="1274" name="Picture 60288">
          <a:extLst>
            <a:ext uri="{FF2B5EF4-FFF2-40B4-BE49-F238E27FC236}">
              <a16:creationId xmlns:a16="http://schemas.microsoft.com/office/drawing/2014/main" xmlns="" id="{00000000-0008-0000-0000-0000FA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0515599" y="485584500"/>
          <a:ext cx="1002723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1047749</xdr:colOff>
      <xdr:row>392</xdr:row>
      <xdr:rowOff>19050</xdr:rowOff>
    </xdr:from>
    <xdr:to>
      <xdr:col>6</xdr:col>
      <xdr:colOff>1000124</xdr:colOff>
      <xdr:row>392</xdr:row>
      <xdr:rowOff>556531</xdr:rowOff>
    </xdr:to>
    <xdr:pic>
      <xdr:nvPicPr>
        <xdr:cNvPr id="1275" name="Picture 60298">
          <a:extLst>
            <a:ext uri="{FF2B5EF4-FFF2-40B4-BE49-F238E27FC236}">
              <a16:creationId xmlns:a16="http://schemas.microsoft.com/office/drawing/2014/main" xmlns="" id="{00000000-0008-0000-0000-0000FB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8401049" y="485603550"/>
          <a:ext cx="1000125" cy="5374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1047749</xdr:colOff>
      <xdr:row>392</xdr:row>
      <xdr:rowOff>0</xdr:rowOff>
    </xdr:from>
    <xdr:to>
      <xdr:col>8</xdr:col>
      <xdr:colOff>43294</xdr:colOff>
      <xdr:row>392</xdr:row>
      <xdr:rowOff>533400</xdr:rowOff>
    </xdr:to>
    <xdr:pic>
      <xdr:nvPicPr>
        <xdr:cNvPr id="1276" name="Picture 61053">
          <a:extLst>
            <a:ext uri="{FF2B5EF4-FFF2-40B4-BE49-F238E27FC236}">
              <a16:creationId xmlns:a16="http://schemas.microsoft.com/office/drawing/2014/main" xmlns="" id="{00000000-0008-0000-0000-0000FC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0496549" y="485584500"/>
          <a:ext cx="109104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392</xdr:row>
      <xdr:rowOff>19050</xdr:rowOff>
    </xdr:from>
    <xdr:to>
      <xdr:col>8</xdr:col>
      <xdr:colOff>1031875</xdr:colOff>
      <xdr:row>392</xdr:row>
      <xdr:rowOff>556531</xdr:rowOff>
    </xdr:to>
    <xdr:pic>
      <xdr:nvPicPr>
        <xdr:cNvPr id="1277" name="Picture 60293">
          <a:extLst>
            <a:ext uri="{FF2B5EF4-FFF2-40B4-BE49-F238E27FC236}">
              <a16:creationId xmlns:a16="http://schemas.microsoft.com/office/drawing/2014/main" xmlns="" id="{00000000-0008-0000-0000-0000FD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2592049" y="485603550"/>
          <a:ext cx="1031875" cy="5374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673416</xdr:colOff>
      <xdr:row>393</xdr:row>
      <xdr:rowOff>231257</xdr:rowOff>
    </xdr:from>
    <xdr:to>
      <xdr:col>0</xdr:col>
      <xdr:colOff>1539875</xdr:colOff>
      <xdr:row>393</xdr:row>
      <xdr:rowOff>1259957</xdr:rowOff>
    </xdr:to>
    <xdr:pic>
      <xdr:nvPicPr>
        <xdr:cNvPr id="1278" name="Obraz 1277" descr="Osłonka storczyk transp kwad T02 zielony.jpg">
          <a:extLst>
            <a:ext uri="{FF2B5EF4-FFF2-40B4-BE49-F238E27FC236}">
              <a16:creationId xmlns:a16="http://schemas.microsoft.com/office/drawing/2014/main" xmlns="" id="{00000000-0008-0000-0000-0000F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673416" y="484253657"/>
          <a:ext cx="866459" cy="1028700"/>
        </a:xfrm>
        <a:prstGeom prst="rect">
          <a:avLst/>
        </a:prstGeom>
      </xdr:spPr>
    </xdr:pic>
    <xdr:clientData/>
  </xdr:twoCellAnchor>
  <xdr:twoCellAnchor>
    <xdr:from>
      <xdr:col>4</xdr:col>
      <xdr:colOff>9524</xdr:colOff>
      <xdr:row>396</xdr:row>
      <xdr:rowOff>9525</xdr:rowOff>
    </xdr:from>
    <xdr:to>
      <xdr:col>5</xdr:col>
      <xdr:colOff>1020535</xdr:colOff>
      <xdr:row>396</xdr:row>
      <xdr:rowOff>542925</xdr:rowOff>
    </xdr:to>
    <xdr:pic>
      <xdr:nvPicPr>
        <xdr:cNvPr id="1279" name="Picture 2461">
          <a:extLst>
            <a:ext uri="{FF2B5EF4-FFF2-40B4-BE49-F238E27FC236}">
              <a16:creationId xmlns:a16="http://schemas.microsoft.com/office/drawing/2014/main" xmlns="" id="{00000000-0008-0000-0000-0000FF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353300" y="466220175"/>
          <a:ext cx="1020535" cy="533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6</xdr:col>
      <xdr:colOff>19049</xdr:colOff>
      <xdr:row>396</xdr:row>
      <xdr:rowOff>9525</xdr:rowOff>
    </xdr:from>
    <xdr:to>
      <xdr:col>6</xdr:col>
      <xdr:colOff>1054552</xdr:colOff>
      <xdr:row>396</xdr:row>
      <xdr:rowOff>542925</xdr:rowOff>
    </xdr:to>
    <xdr:pic>
      <xdr:nvPicPr>
        <xdr:cNvPr id="1280" name="Picture 2465">
          <a:extLst>
            <a:ext uri="{FF2B5EF4-FFF2-40B4-BE49-F238E27FC236}">
              <a16:creationId xmlns:a16="http://schemas.microsoft.com/office/drawing/2014/main" xmlns="" id="{00000000-0008-0000-0000-000000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8420099" y="466220175"/>
          <a:ext cx="1025978" cy="533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8</xdr:col>
      <xdr:colOff>19050</xdr:colOff>
      <xdr:row>396</xdr:row>
      <xdr:rowOff>19050</xdr:rowOff>
    </xdr:from>
    <xdr:to>
      <xdr:col>8</xdr:col>
      <xdr:colOff>1071562</xdr:colOff>
      <xdr:row>397</xdr:row>
      <xdr:rowOff>8165</xdr:rowOff>
    </xdr:to>
    <xdr:pic>
      <xdr:nvPicPr>
        <xdr:cNvPr id="1282" name="Picture 2469">
          <a:extLst>
            <a:ext uri="{FF2B5EF4-FFF2-40B4-BE49-F238E27FC236}">
              <a16:creationId xmlns:a16="http://schemas.microsoft.com/office/drawing/2014/main" xmlns="" id="{00000000-0008-0000-0000-000002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0515600" y="466229700"/>
          <a:ext cx="1033462" cy="54156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533400</xdr:colOff>
      <xdr:row>397</xdr:row>
      <xdr:rowOff>19050</xdr:rowOff>
    </xdr:from>
    <xdr:to>
      <xdr:col>0</xdr:col>
      <xdr:colOff>1733550</xdr:colOff>
      <xdr:row>397</xdr:row>
      <xdr:rowOff>1409700</xdr:rowOff>
    </xdr:to>
    <xdr:pic>
      <xdr:nvPicPr>
        <xdr:cNvPr id="1283" name="Obraz 140">
          <a:extLst>
            <a:ext uri="{FF2B5EF4-FFF2-40B4-BE49-F238E27FC236}">
              <a16:creationId xmlns:a16="http://schemas.microsoft.com/office/drawing/2014/main" xmlns="" id="{00000000-0008-0000-00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533400" y="466782150"/>
          <a:ext cx="1200150" cy="13906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9</xdr:col>
      <xdr:colOff>0</xdr:colOff>
      <xdr:row>396</xdr:row>
      <xdr:rowOff>19050</xdr:rowOff>
    </xdr:from>
    <xdr:to>
      <xdr:col>9</xdr:col>
      <xdr:colOff>31750</xdr:colOff>
      <xdr:row>396</xdr:row>
      <xdr:rowOff>552450</xdr:rowOff>
    </xdr:to>
    <xdr:pic>
      <xdr:nvPicPr>
        <xdr:cNvPr id="1284" name="Picture 2524">
          <a:extLst>
            <a:ext uri="{FF2B5EF4-FFF2-40B4-BE49-F238E27FC236}">
              <a16:creationId xmlns:a16="http://schemas.microsoft.com/office/drawing/2014/main" xmlns="" id="{00000000-0008-0000-0000-000004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2611100" y="466229700"/>
          <a:ext cx="1060450" cy="533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514350</xdr:colOff>
      <xdr:row>401</xdr:row>
      <xdr:rowOff>131784</xdr:rowOff>
    </xdr:from>
    <xdr:to>
      <xdr:col>0</xdr:col>
      <xdr:colOff>1714500</xdr:colOff>
      <xdr:row>401</xdr:row>
      <xdr:rowOff>1562100</xdr:rowOff>
    </xdr:to>
    <xdr:pic>
      <xdr:nvPicPr>
        <xdr:cNvPr id="1285" name="Obraz 565" descr="_MG_1444.jpg">
          <a:extLst>
            <a:ext uri="{FF2B5EF4-FFF2-40B4-BE49-F238E27FC236}">
              <a16:creationId xmlns:a16="http://schemas.microsoft.com/office/drawing/2014/main" xmlns="" id="{00000000-0008-0000-0000-00000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514350" y="474000534"/>
          <a:ext cx="1200150" cy="14303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400</xdr:row>
      <xdr:rowOff>19050</xdr:rowOff>
    </xdr:from>
    <xdr:to>
      <xdr:col>6</xdr:col>
      <xdr:colOff>933450</xdr:colOff>
      <xdr:row>401</xdr:row>
      <xdr:rowOff>0</xdr:rowOff>
    </xdr:to>
    <xdr:pic>
      <xdr:nvPicPr>
        <xdr:cNvPr id="1286" name="Picture 59638">
          <a:extLst>
            <a:ext uri="{FF2B5EF4-FFF2-40B4-BE49-F238E27FC236}">
              <a16:creationId xmlns:a16="http://schemas.microsoft.com/office/drawing/2014/main" xmlns="" id="{00000000-0008-0000-0000-000006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8401050" y="473335350"/>
          <a:ext cx="9334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400</xdr:row>
      <xdr:rowOff>0</xdr:rowOff>
    </xdr:from>
    <xdr:to>
      <xdr:col>7</xdr:col>
      <xdr:colOff>15875</xdr:colOff>
      <xdr:row>400</xdr:row>
      <xdr:rowOff>533400</xdr:rowOff>
    </xdr:to>
    <xdr:pic>
      <xdr:nvPicPr>
        <xdr:cNvPr id="1287" name="Picture 59659">
          <a:extLst>
            <a:ext uri="{FF2B5EF4-FFF2-40B4-BE49-F238E27FC236}">
              <a16:creationId xmlns:a16="http://schemas.microsoft.com/office/drawing/2014/main" xmlns="" id="{00000000-0008-0000-0000-000007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8382000" y="361537250"/>
          <a:ext cx="10636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31750</xdr:colOff>
      <xdr:row>400</xdr:row>
      <xdr:rowOff>19050</xdr:rowOff>
    </xdr:from>
    <xdr:to>
      <xdr:col>8</xdr:col>
      <xdr:colOff>1028700</xdr:colOff>
      <xdr:row>401</xdr:row>
      <xdr:rowOff>0</xdr:rowOff>
    </xdr:to>
    <xdr:pic>
      <xdr:nvPicPr>
        <xdr:cNvPr id="1288" name="Picture 59774">
          <a:extLst>
            <a:ext uri="{FF2B5EF4-FFF2-40B4-BE49-F238E27FC236}">
              <a16:creationId xmlns:a16="http://schemas.microsoft.com/office/drawing/2014/main" xmlns="" id="{00000000-0008-0000-0000-000008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0509250" y="361556300"/>
          <a:ext cx="996950" cy="53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1111249</xdr:colOff>
      <xdr:row>400</xdr:row>
      <xdr:rowOff>0</xdr:rowOff>
    </xdr:from>
    <xdr:to>
      <xdr:col>7</xdr:col>
      <xdr:colOff>1027111</xdr:colOff>
      <xdr:row>400</xdr:row>
      <xdr:rowOff>533400</xdr:rowOff>
    </xdr:to>
    <xdr:pic>
      <xdr:nvPicPr>
        <xdr:cNvPr id="1289" name="Picture 61056">
          <a:extLst>
            <a:ext uri="{FF2B5EF4-FFF2-40B4-BE49-F238E27FC236}">
              <a16:creationId xmlns:a16="http://schemas.microsoft.com/office/drawing/2014/main" xmlns="" id="{00000000-0008-0000-0000-000009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9445624" y="473316300"/>
          <a:ext cx="1030287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682625</xdr:colOff>
      <xdr:row>410</xdr:row>
      <xdr:rowOff>111124</xdr:rowOff>
    </xdr:from>
    <xdr:to>
      <xdr:col>0</xdr:col>
      <xdr:colOff>1790700</xdr:colOff>
      <xdr:row>411</xdr:row>
      <xdr:rowOff>549274</xdr:rowOff>
    </xdr:to>
    <xdr:pic>
      <xdr:nvPicPr>
        <xdr:cNvPr id="1302" name="Picture 2488">
          <a:extLst>
            <a:ext uri="{FF2B5EF4-FFF2-40B4-BE49-F238E27FC236}">
              <a16:creationId xmlns:a16="http://schemas.microsoft.com/office/drawing/2014/main" xmlns="" id="{00000000-0008-0000-00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682625" y="441861574"/>
          <a:ext cx="1108075" cy="13906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19277</xdr:colOff>
      <xdr:row>409</xdr:row>
      <xdr:rowOff>31750</xdr:rowOff>
    </xdr:from>
    <xdr:to>
      <xdr:col>5</xdr:col>
      <xdr:colOff>1016000</xdr:colOff>
      <xdr:row>410</xdr:row>
      <xdr:rowOff>9525</xdr:rowOff>
    </xdr:to>
    <xdr:pic>
      <xdr:nvPicPr>
        <xdr:cNvPr id="1303" name="Picture 2451">
          <a:extLst>
            <a:ext uri="{FF2B5EF4-FFF2-40B4-BE49-F238E27FC236}">
              <a16:creationId xmlns:a16="http://schemas.microsoft.com/office/drawing/2014/main" xmlns="" id="{00000000-0008-0000-0000-000017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372577" y="441267850"/>
          <a:ext cx="996723" cy="4921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6</xdr:col>
      <xdr:colOff>0</xdr:colOff>
      <xdr:row>409</xdr:row>
      <xdr:rowOff>0</xdr:rowOff>
    </xdr:from>
    <xdr:to>
      <xdr:col>7</xdr:col>
      <xdr:colOff>17009</xdr:colOff>
      <xdr:row>409</xdr:row>
      <xdr:rowOff>533400</xdr:rowOff>
    </xdr:to>
    <xdr:pic>
      <xdr:nvPicPr>
        <xdr:cNvPr id="1304" name="Picture 2447">
          <a:extLst>
            <a:ext uri="{FF2B5EF4-FFF2-40B4-BE49-F238E27FC236}">
              <a16:creationId xmlns:a16="http://schemas.microsoft.com/office/drawing/2014/main" xmlns="" id="{00000000-0008-0000-0000-000018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8401050" y="441236100"/>
          <a:ext cx="1064759" cy="5143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8</xdr:col>
      <xdr:colOff>0</xdr:colOff>
      <xdr:row>409</xdr:row>
      <xdr:rowOff>0</xdr:rowOff>
    </xdr:from>
    <xdr:to>
      <xdr:col>9</xdr:col>
      <xdr:colOff>17009</xdr:colOff>
      <xdr:row>409</xdr:row>
      <xdr:rowOff>533400</xdr:rowOff>
    </xdr:to>
    <xdr:pic>
      <xdr:nvPicPr>
        <xdr:cNvPr id="1305" name="Picture 2446">
          <a:extLst>
            <a:ext uri="{FF2B5EF4-FFF2-40B4-BE49-F238E27FC236}">
              <a16:creationId xmlns:a16="http://schemas.microsoft.com/office/drawing/2014/main" xmlns="" id="{00000000-0008-0000-0000-000019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1544300" y="441236100"/>
          <a:ext cx="1064759" cy="5143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9</xdr:col>
      <xdr:colOff>63500</xdr:colOff>
      <xdr:row>409</xdr:row>
      <xdr:rowOff>15875</xdr:rowOff>
    </xdr:from>
    <xdr:to>
      <xdr:col>9</xdr:col>
      <xdr:colOff>996950</xdr:colOff>
      <xdr:row>409</xdr:row>
      <xdr:rowOff>549275</xdr:rowOff>
    </xdr:to>
    <xdr:pic>
      <xdr:nvPicPr>
        <xdr:cNvPr id="1306" name="Picture 2445">
          <a:extLst>
            <a:ext uri="{FF2B5EF4-FFF2-40B4-BE49-F238E27FC236}">
              <a16:creationId xmlns:a16="http://schemas.microsoft.com/office/drawing/2014/main" xmlns="" id="{00000000-0008-0000-0000-00001A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2655550" y="441251975"/>
          <a:ext cx="933450" cy="4953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501650</xdr:colOff>
      <xdr:row>415</xdr:row>
      <xdr:rowOff>95250</xdr:rowOff>
    </xdr:from>
    <xdr:to>
      <xdr:col>0</xdr:col>
      <xdr:colOff>1263650</xdr:colOff>
      <xdr:row>416</xdr:row>
      <xdr:rowOff>647700</xdr:rowOff>
    </xdr:to>
    <xdr:pic>
      <xdr:nvPicPr>
        <xdr:cNvPr id="1310" name="Obraz 166">
          <a:extLst>
            <a:ext uri="{FF2B5EF4-FFF2-40B4-BE49-F238E27FC236}">
              <a16:creationId xmlns:a16="http://schemas.microsoft.com/office/drawing/2014/main" xmlns="" id="{00000000-0008-0000-00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501650" y="450189600"/>
          <a:ext cx="762000" cy="15621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8</xdr:col>
      <xdr:colOff>1045029</xdr:colOff>
      <xdr:row>413</xdr:row>
      <xdr:rowOff>1015999</xdr:rowOff>
    </xdr:from>
    <xdr:to>
      <xdr:col>10</xdr:col>
      <xdr:colOff>21771</xdr:colOff>
      <xdr:row>414</xdr:row>
      <xdr:rowOff>492124</xdr:rowOff>
    </xdr:to>
    <xdr:pic>
      <xdr:nvPicPr>
        <xdr:cNvPr id="1311" name="Picture 59845">
          <a:extLst>
            <a:ext uri="{FF2B5EF4-FFF2-40B4-BE49-F238E27FC236}">
              <a16:creationId xmlns:a16="http://schemas.microsoft.com/office/drawing/2014/main" xmlns="" id="{00000000-0008-0000-0000-00001F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1522529" y="374459499"/>
          <a:ext cx="1072242" cy="49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-1</xdr:colOff>
      <xdr:row>414</xdr:row>
      <xdr:rowOff>0</xdr:rowOff>
    </xdr:from>
    <xdr:to>
      <xdr:col>6</xdr:col>
      <xdr:colOff>1003526</xdr:colOff>
      <xdr:row>415</xdr:row>
      <xdr:rowOff>0</xdr:rowOff>
    </xdr:to>
    <xdr:pic>
      <xdr:nvPicPr>
        <xdr:cNvPr id="1317" name="Picture 59638">
          <a:extLst>
            <a:ext uri="{FF2B5EF4-FFF2-40B4-BE49-F238E27FC236}">
              <a16:creationId xmlns:a16="http://schemas.microsoft.com/office/drawing/2014/main" xmlns="" id="{00000000-0008-0000-0000-000025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8401049" y="449580000"/>
          <a:ext cx="1003527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1047749</xdr:colOff>
      <xdr:row>414</xdr:row>
      <xdr:rowOff>25399</xdr:rowOff>
    </xdr:from>
    <xdr:to>
      <xdr:col>8</xdr:col>
      <xdr:colOff>15874</xdr:colOff>
      <xdr:row>414</xdr:row>
      <xdr:rowOff>476250</xdr:rowOff>
    </xdr:to>
    <xdr:pic>
      <xdr:nvPicPr>
        <xdr:cNvPr id="1318" name="Picture 59659">
          <a:extLst>
            <a:ext uri="{FF2B5EF4-FFF2-40B4-BE49-F238E27FC236}">
              <a16:creationId xmlns:a16="http://schemas.microsoft.com/office/drawing/2014/main" xmlns="" id="{00000000-0008-0000-0000-000026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9429749" y="374484899"/>
          <a:ext cx="1063625" cy="4508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414</xdr:row>
      <xdr:rowOff>0</xdr:rowOff>
    </xdr:from>
    <xdr:to>
      <xdr:col>11</xdr:col>
      <xdr:colOff>15875</xdr:colOff>
      <xdr:row>415</xdr:row>
      <xdr:rowOff>19050</xdr:rowOff>
    </xdr:to>
    <xdr:pic>
      <xdr:nvPicPr>
        <xdr:cNvPr id="1319" name="Picture 59182">
          <a:extLst>
            <a:ext uri="{FF2B5EF4-FFF2-40B4-BE49-F238E27FC236}">
              <a16:creationId xmlns:a16="http://schemas.microsoft.com/office/drawing/2014/main" xmlns="" id="{00000000-0008-0000-0000-000027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2592050" y="449580000"/>
          <a:ext cx="10636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19049</xdr:colOff>
      <xdr:row>414</xdr:row>
      <xdr:rowOff>0</xdr:rowOff>
    </xdr:from>
    <xdr:to>
      <xdr:col>8</xdr:col>
      <xdr:colOff>1021772</xdr:colOff>
      <xdr:row>414</xdr:row>
      <xdr:rowOff>438150</xdr:rowOff>
    </xdr:to>
    <xdr:pic>
      <xdr:nvPicPr>
        <xdr:cNvPr id="1320" name="Picture 60288">
          <a:extLst>
            <a:ext uri="{FF2B5EF4-FFF2-40B4-BE49-F238E27FC236}">
              <a16:creationId xmlns:a16="http://schemas.microsoft.com/office/drawing/2014/main" xmlns="" id="{00000000-0008-0000-0000-000028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0515599" y="449580000"/>
          <a:ext cx="1002723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19277</xdr:colOff>
      <xdr:row>419</xdr:row>
      <xdr:rowOff>31751</xdr:rowOff>
    </xdr:from>
    <xdr:to>
      <xdr:col>5</xdr:col>
      <xdr:colOff>1016000</xdr:colOff>
      <xdr:row>419</xdr:row>
      <xdr:rowOff>492125</xdr:rowOff>
    </xdr:to>
    <xdr:pic>
      <xdr:nvPicPr>
        <xdr:cNvPr id="1323" name="Picture 2451">
          <a:extLst>
            <a:ext uri="{FF2B5EF4-FFF2-40B4-BE49-F238E27FC236}">
              <a16:creationId xmlns:a16="http://schemas.microsoft.com/office/drawing/2014/main" xmlns="" id="{00000000-0008-0000-0000-00002B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353527" y="379063251"/>
          <a:ext cx="996723" cy="460374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6</xdr:col>
      <xdr:colOff>0</xdr:colOff>
      <xdr:row>419</xdr:row>
      <xdr:rowOff>0</xdr:rowOff>
    </xdr:from>
    <xdr:to>
      <xdr:col>6</xdr:col>
      <xdr:colOff>17009</xdr:colOff>
      <xdr:row>419</xdr:row>
      <xdr:rowOff>533400</xdr:rowOff>
    </xdr:to>
    <xdr:pic>
      <xdr:nvPicPr>
        <xdr:cNvPr id="1324" name="Picture 2447">
          <a:extLst>
            <a:ext uri="{FF2B5EF4-FFF2-40B4-BE49-F238E27FC236}">
              <a16:creationId xmlns:a16="http://schemas.microsoft.com/office/drawing/2014/main" xmlns="" id="{00000000-0008-0000-0000-00002C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8372475" y="411603825"/>
          <a:ext cx="1064759" cy="5143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8</xdr:col>
      <xdr:colOff>0</xdr:colOff>
      <xdr:row>419</xdr:row>
      <xdr:rowOff>0</xdr:rowOff>
    </xdr:from>
    <xdr:to>
      <xdr:col>9</xdr:col>
      <xdr:colOff>17009</xdr:colOff>
      <xdr:row>419</xdr:row>
      <xdr:rowOff>533400</xdr:rowOff>
    </xdr:to>
    <xdr:pic>
      <xdr:nvPicPr>
        <xdr:cNvPr id="1325" name="Picture 2446">
          <a:extLst>
            <a:ext uri="{FF2B5EF4-FFF2-40B4-BE49-F238E27FC236}">
              <a16:creationId xmlns:a16="http://schemas.microsoft.com/office/drawing/2014/main" xmlns="" id="{00000000-0008-0000-0000-00002D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1515725" y="411603825"/>
          <a:ext cx="1064759" cy="5143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9</xdr:col>
      <xdr:colOff>31749</xdr:colOff>
      <xdr:row>419</xdr:row>
      <xdr:rowOff>15875</xdr:rowOff>
    </xdr:from>
    <xdr:to>
      <xdr:col>10</xdr:col>
      <xdr:colOff>15874</xdr:colOff>
      <xdr:row>420</xdr:row>
      <xdr:rowOff>3175</xdr:rowOff>
    </xdr:to>
    <xdr:pic>
      <xdr:nvPicPr>
        <xdr:cNvPr id="1326" name="Picture 2445">
          <a:extLst>
            <a:ext uri="{FF2B5EF4-FFF2-40B4-BE49-F238E27FC236}">
              <a16:creationId xmlns:a16="http://schemas.microsoft.com/office/drawing/2014/main" xmlns="" id="{00000000-0008-0000-0000-00002E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1556999" y="379047375"/>
          <a:ext cx="1031875" cy="4953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7</xdr:col>
      <xdr:colOff>0</xdr:colOff>
      <xdr:row>419</xdr:row>
      <xdr:rowOff>0</xdr:rowOff>
    </xdr:from>
    <xdr:to>
      <xdr:col>8</xdr:col>
      <xdr:colOff>0</xdr:colOff>
      <xdr:row>420</xdr:row>
      <xdr:rowOff>38100</xdr:rowOff>
    </xdr:to>
    <xdr:pic>
      <xdr:nvPicPr>
        <xdr:cNvPr id="1327" name="Obraz 625" descr="Bez tytułu.png">
          <a:extLst>
            <a:ext uri="{FF2B5EF4-FFF2-40B4-BE49-F238E27FC236}">
              <a16:creationId xmlns:a16="http://schemas.microsoft.com/office/drawing/2014/main" xmlns="" id="{00000000-0008-0000-0000-00002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467975" y="411603825"/>
          <a:ext cx="10477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644525</xdr:colOff>
      <xdr:row>420</xdr:row>
      <xdr:rowOff>349250</xdr:rowOff>
    </xdr:from>
    <xdr:to>
      <xdr:col>0</xdr:col>
      <xdr:colOff>1501775</xdr:colOff>
      <xdr:row>421</xdr:row>
      <xdr:rowOff>390525</xdr:rowOff>
    </xdr:to>
    <xdr:pic>
      <xdr:nvPicPr>
        <xdr:cNvPr id="1328" name="Obraz 156">
          <a:extLst>
            <a:ext uri="{FF2B5EF4-FFF2-40B4-BE49-F238E27FC236}">
              <a16:creationId xmlns:a16="http://schemas.microsoft.com/office/drawing/2014/main" xmlns="" id="{00000000-0008-0000-00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644525" y="413972375"/>
          <a:ext cx="857250" cy="15748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11</xdr:col>
      <xdr:colOff>0</xdr:colOff>
      <xdr:row>424</xdr:row>
      <xdr:rowOff>0</xdr:rowOff>
    </xdr:from>
    <xdr:to>
      <xdr:col>11</xdr:col>
      <xdr:colOff>984250</xdr:colOff>
      <xdr:row>424</xdr:row>
      <xdr:rowOff>533400</xdr:rowOff>
    </xdr:to>
    <xdr:pic>
      <xdr:nvPicPr>
        <xdr:cNvPr id="1329" name="Picture 168">
          <a:extLst>
            <a:ext uri="{FF2B5EF4-FFF2-40B4-BE49-F238E27FC236}">
              <a16:creationId xmlns:a16="http://schemas.microsoft.com/office/drawing/2014/main" xmlns="" id="{00000000-0008-0000-0000-000031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14658975" y="396601950"/>
          <a:ext cx="984250" cy="533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10</xdr:col>
      <xdr:colOff>0</xdr:colOff>
      <xdr:row>424</xdr:row>
      <xdr:rowOff>0</xdr:rowOff>
    </xdr:from>
    <xdr:to>
      <xdr:col>10</xdr:col>
      <xdr:colOff>1016000</xdr:colOff>
      <xdr:row>424</xdr:row>
      <xdr:rowOff>533400</xdr:rowOff>
    </xdr:to>
    <xdr:pic>
      <xdr:nvPicPr>
        <xdr:cNvPr id="1330" name="Picture 166">
          <a:extLst>
            <a:ext uri="{FF2B5EF4-FFF2-40B4-BE49-F238E27FC236}">
              <a16:creationId xmlns:a16="http://schemas.microsoft.com/office/drawing/2014/main" xmlns="" id="{00000000-0008-0000-0000-000032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3611225" y="396601950"/>
          <a:ext cx="1016000" cy="533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9</xdr:col>
      <xdr:colOff>0</xdr:colOff>
      <xdr:row>424</xdr:row>
      <xdr:rowOff>15875</xdr:rowOff>
    </xdr:from>
    <xdr:to>
      <xdr:col>9</xdr:col>
      <xdr:colOff>1012825</xdr:colOff>
      <xdr:row>424</xdr:row>
      <xdr:rowOff>530225</xdr:rowOff>
    </xdr:to>
    <xdr:pic>
      <xdr:nvPicPr>
        <xdr:cNvPr id="1331" name="Picture 144">
          <a:extLst>
            <a:ext uri="{FF2B5EF4-FFF2-40B4-BE49-F238E27FC236}">
              <a16:creationId xmlns:a16="http://schemas.microsoft.com/office/drawing/2014/main" xmlns="" id="{00000000-0008-0000-0000-000033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12563475" y="396617825"/>
          <a:ext cx="1012825" cy="5143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8</xdr:col>
      <xdr:colOff>30479</xdr:colOff>
      <xdr:row>424</xdr:row>
      <xdr:rowOff>30480</xdr:rowOff>
    </xdr:from>
    <xdr:to>
      <xdr:col>8</xdr:col>
      <xdr:colOff>1119050</xdr:colOff>
      <xdr:row>425</xdr:row>
      <xdr:rowOff>0</xdr:rowOff>
    </xdr:to>
    <xdr:pic>
      <xdr:nvPicPr>
        <xdr:cNvPr id="1332" name="Picture 142">
          <a:extLst>
            <a:ext uri="{FF2B5EF4-FFF2-40B4-BE49-F238E27FC236}">
              <a16:creationId xmlns:a16="http://schemas.microsoft.com/office/drawing/2014/main" xmlns="" id="{00000000-0008-0000-0000-000034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11546204" y="396632430"/>
          <a:ext cx="1021896" cy="50292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0</xdr:colOff>
      <xdr:row>424</xdr:row>
      <xdr:rowOff>0</xdr:rowOff>
    </xdr:from>
    <xdr:to>
      <xdr:col>7</xdr:col>
      <xdr:colOff>1037544</xdr:colOff>
      <xdr:row>424</xdr:row>
      <xdr:rowOff>533400</xdr:rowOff>
    </xdr:to>
    <xdr:pic>
      <xdr:nvPicPr>
        <xdr:cNvPr id="1333" name="Picture 140">
          <a:extLst>
            <a:ext uri="{FF2B5EF4-FFF2-40B4-BE49-F238E27FC236}">
              <a16:creationId xmlns:a16="http://schemas.microsoft.com/office/drawing/2014/main" xmlns="" id="{00000000-0008-0000-0000-000035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10465253" y="396601950"/>
          <a:ext cx="1040266" cy="533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6</xdr:col>
      <xdr:colOff>38100</xdr:colOff>
      <xdr:row>424</xdr:row>
      <xdr:rowOff>0</xdr:rowOff>
    </xdr:from>
    <xdr:to>
      <xdr:col>7</xdr:col>
      <xdr:colOff>0</xdr:colOff>
      <xdr:row>424</xdr:row>
      <xdr:rowOff>533400</xdr:rowOff>
    </xdr:to>
    <xdr:pic>
      <xdr:nvPicPr>
        <xdr:cNvPr id="1335" name="Picture 119">
          <a:extLst>
            <a:ext uri="{FF2B5EF4-FFF2-40B4-BE49-F238E27FC236}">
              <a16:creationId xmlns:a16="http://schemas.microsoft.com/office/drawing/2014/main" xmlns="" id="{00000000-0008-0000-0000-000037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410575" y="396601950"/>
          <a:ext cx="1028700" cy="533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28574</xdr:colOff>
      <xdr:row>424</xdr:row>
      <xdr:rowOff>30480</xdr:rowOff>
    </xdr:from>
    <xdr:to>
      <xdr:col>5</xdr:col>
      <xdr:colOff>1015999</xdr:colOff>
      <xdr:row>425</xdr:row>
      <xdr:rowOff>0</xdr:rowOff>
    </xdr:to>
    <xdr:pic>
      <xdr:nvPicPr>
        <xdr:cNvPr id="1336" name="Picture 117">
          <a:extLst>
            <a:ext uri="{FF2B5EF4-FFF2-40B4-BE49-F238E27FC236}">
              <a16:creationId xmlns:a16="http://schemas.microsoft.com/office/drawing/2014/main" xmlns="" id="{00000000-0008-0000-0000-000038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353299" y="396632430"/>
          <a:ext cx="987425" cy="50292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13</xdr:col>
      <xdr:colOff>19050</xdr:colOff>
      <xdr:row>424</xdr:row>
      <xdr:rowOff>0</xdr:rowOff>
    </xdr:from>
    <xdr:to>
      <xdr:col>14</xdr:col>
      <xdr:colOff>0</xdr:colOff>
      <xdr:row>425</xdr:row>
      <xdr:rowOff>0</xdr:rowOff>
    </xdr:to>
    <xdr:pic>
      <xdr:nvPicPr>
        <xdr:cNvPr id="1337" name="Picture 57638">
          <a:extLst>
            <a:ext uri="{FF2B5EF4-FFF2-40B4-BE49-F238E27FC236}">
              <a16:creationId xmlns:a16="http://schemas.microsoft.com/office/drawing/2014/main" xmlns="" id="{00000000-0008-0000-0000-000039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773525" y="396601950"/>
          <a:ext cx="10287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1035050</xdr:colOff>
      <xdr:row>424</xdr:row>
      <xdr:rowOff>0</xdr:rowOff>
    </xdr:from>
    <xdr:to>
      <xdr:col>11</xdr:col>
      <xdr:colOff>1016000</xdr:colOff>
      <xdr:row>425</xdr:row>
      <xdr:rowOff>0</xdr:rowOff>
    </xdr:to>
    <xdr:pic>
      <xdr:nvPicPr>
        <xdr:cNvPr id="1338" name="Picture 56394">
          <a:extLst>
            <a:ext uri="{FF2B5EF4-FFF2-40B4-BE49-F238E27FC236}">
              <a16:creationId xmlns:a16="http://schemas.microsoft.com/office/drawing/2014/main" xmlns="" id="{00000000-0008-0000-0000-00003A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646275" y="396601950"/>
          <a:ext cx="10287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19050</xdr:colOff>
      <xdr:row>424</xdr:row>
      <xdr:rowOff>19050</xdr:rowOff>
    </xdr:from>
    <xdr:to>
      <xdr:col>20</xdr:col>
      <xdr:colOff>19050</xdr:colOff>
      <xdr:row>425</xdr:row>
      <xdr:rowOff>0</xdr:rowOff>
    </xdr:to>
    <xdr:pic>
      <xdr:nvPicPr>
        <xdr:cNvPr id="1339" name="Picture 53635">
          <a:extLst>
            <a:ext uri="{FF2B5EF4-FFF2-40B4-BE49-F238E27FC236}">
              <a16:creationId xmlns:a16="http://schemas.microsoft.com/office/drawing/2014/main" xmlns="" id="{00000000-0008-0000-00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25155525" y="396621000"/>
          <a:ext cx="9334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424</xdr:row>
      <xdr:rowOff>3175</xdr:rowOff>
    </xdr:from>
    <xdr:to>
      <xdr:col>15</xdr:col>
      <xdr:colOff>19050</xdr:colOff>
      <xdr:row>424</xdr:row>
      <xdr:rowOff>520700</xdr:rowOff>
    </xdr:to>
    <xdr:pic>
      <xdr:nvPicPr>
        <xdr:cNvPr id="1340" name="Picture 2446">
          <a:extLst>
            <a:ext uri="{FF2B5EF4-FFF2-40B4-BE49-F238E27FC236}">
              <a16:creationId xmlns:a16="http://schemas.microsoft.com/office/drawing/2014/main" xmlns="" id="{00000000-0008-0000-0000-00003C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888075" y="396605125"/>
          <a:ext cx="1028700" cy="5175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15</xdr:col>
      <xdr:colOff>15875</xdr:colOff>
      <xdr:row>424</xdr:row>
      <xdr:rowOff>31750</xdr:rowOff>
    </xdr:from>
    <xdr:to>
      <xdr:col>15</xdr:col>
      <xdr:colOff>1012825</xdr:colOff>
      <xdr:row>424</xdr:row>
      <xdr:rowOff>508000</xdr:rowOff>
    </xdr:to>
    <xdr:pic>
      <xdr:nvPicPr>
        <xdr:cNvPr id="1341" name="Picture 11">
          <a:extLst>
            <a:ext uri="{FF2B5EF4-FFF2-40B4-BE49-F238E27FC236}">
              <a16:creationId xmlns:a16="http://schemas.microsoft.com/office/drawing/2014/main" xmlns="" id="{00000000-0008-0000-0000-00003D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8875375" y="383397125"/>
          <a:ext cx="996950" cy="4762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16</xdr:col>
      <xdr:colOff>15875</xdr:colOff>
      <xdr:row>424</xdr:row>
      <xdr:rowOff>15875</xdr:rowOff>
    </xdr:from>
    <xdr:to>
      <xdr:col>16</xdr:col>
      <xdr:colOff>1031875</xdr:colOff>
      <xdr:row>425</xdr:row>
      <xdr:rowOff>15875</xdr:rowOff>
    </xdr:to>
    <xdr:pic>
      <xdr:nvPicPr>
        <xdr:cNvPr id="1342" name="Picture 58408">
          <a:extLst>
            <a:ext uri="{FF2B5EF4-FFF2-40B4-BE49-F238E27FC236}">
              <a16:creationId xmlns:a16="http://schemas.microsoft.com/office/drawing/2014/main" xmlns="" id="{00000000-0008-0000-0000-00003E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20961350" y="396617825"/>
          <a:ext cx="10160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424</xdr:row>
      <xdr:rowOff>0</xdr:rowOff>
    </xdr:from>
    <xdr:to>
      <xdr:col>19</xdr:col>
      <xdr:colOff>0</xdr:colOff>
      <xdr:row>425</xdr:row>
      <xdr:rowOff>0</xdr:rowOff>
    </xdr:to>
    <xdr:pic>
      <xdr:nvPicPr>
        <xdr:cNvPr id="1343" name="Picture 2512">
          <a:extLst>
            <a:ext uri="{FF2B5EF4-FFF2-40B4-BE49-F238E27FC236}">
              <a16:creationId xmlns:a16="http://schemas.microsoft.com/office/drawing/2014/main" xmlns="" id="{00000000-0008-0000-0000-00003F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23040975" y="396601950"/>
          <a:ext cx="10477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424</xdr:row>
      <xdr:rowOff>0</xdr:rowOff>
    </xdr:from>
    <xdr:to>
      <xdr:col>19</xdr:col>
      <xdr:colOff>0</xdr:colOff>
      <xdr:row>425</xdr:row>
      <xdr:rowOff>0</xdr:rowOff>
    </xdr:to>
    <xdr:pic>
      <xdr:nvPicPr>
        <xdr:cNvPr id="1344" name="Picture 2511">
          <a:extLst>
            <a:ext uri="{FF2B5EF4-FFF2-40B4-BE49-F238E27FC236}">
              <a16:creationId xmlns:a16="http://schemas.microsoft.com/office/drawing/2014/main" xmlns="" id="{00000000-0008-0000-0000-000040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24088725" y="396601950"/>
          <a:ext cx="10287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424</xdr:row>
      <xdr:rowOff>0</xdr:rowOff>
    </xdr:from>
    <xdr:to>
      <xdr:col>18</xdr:col>
      <xdr:colOff>38100</xdr:colOff>
      <xdr:row>424</xdr:row>
      <xdr:rowOff>533400</xdr:rowOff>
    </xdr:to>
    <xdr:pic>
      <xdr:nvPicPr>
        <xdr:cNvPr id="1345" name="Picture 1187">
          <a:extLst>
            <a:ext uri="{FF2B5EF4-FFF2-40B4-BE49-F238E27FC236}">
              <a16:creationId xmlns:a16="http://schemas.microsoft.com/office/drawing/2014/main" xmlns="" id="{00000000-0008-0000-0000-000041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21993225" y="396601950"/>
          <a:ext cx="1085850" cy="533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327025</xdr:colOff>
      <xdr:row>426</xdr:row>
      <xdr:rowOff>396875</xdr:rowOff>
    </xdr:from>
    <xdr:to>
      <xdr:col>0</xdr:col>
      <xdr:colOff>1936369</xdr:colOff>
      <xdr:row>428</xdr:row>
      <xdr:rowOff>939546</xdr:rowOff>
    </xdr:to>
    <xdr:pic>
      <xdr:nvPicPr>
        <xdr:cNvPr id="1346" name="Obraz 1345" descr="_MG_0116 małe.jpg">
          <a:extLst>
            <a:ext uri="{FF2B5EF4-FFF2-40B4-BE49-F238E27FC236}">
              <a16:creationId xmlns:a16="http://schemas.microsoft.com/office/drawing/2014/main" xmlns="" id="{00000000-0008-0000-0000-00004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327025" y="398160875"/>
          <a:ext cx="1609344" cy="1799971"/>
        </a:xfrm>
        <a:prstGeom prst="rect">
          <a:avLst/>
        </a:prstGeom>
      </xdr:spPr>
    </xdr:pic>
    <xdr:clientData/>
  </xdr:twoCellAnchor>
  <xdr:twoCellAnchor>
    <xdr:from>
      <xdr:col>3</xdr:col>
      <xdr:colOff>867454</xdr:colOff>
      <xdr:row>434</xdr:row>
      <xdr:rowOff>0</xdr:rowOff>
    </xdr:from>
    <xdr:to>
      <xdr:col>5</xdr:col>
      <xdr:colOff>1037544</xdr:colOff>
      <xdr:row>434</xdr:row>
      <xdr:rowOff>533400</xdr:rowOff>
    </xdr:to>
    <xdr:pic>
      <xdr:nvPicPr>
        <xdr:cNvPr id="1347" name="Picture 117">
          <a:extLst>
            <a:ext uri="{FF2B5EF4-FFF2-40B4-BE49-F238E27FC236}">
              <a16:creationId xmlns:a16="http://schemas.microsoft.com/office/drawing/2014/main" xmlns="" id="{00000000-0008-0000-0000-000043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306354" y="403926675"/>
          <a:ext cx="1055915" cy="4762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6</xdr:col>
      <xdr:colOff>-1</xdr:colOff>
      <xdr:row>434</xdr:row>
      <xdr:rowOff>0</xdr:rowOff>
    </xdr:from>
    <xdr:to>
      <xdr:col>6</xdr:col>
      <xdr:colOff>1054552</xdr:colOff>
      <xdr:row>434</xdr:row>
      <xdr:rowOff>533400</xdr:rowOff>
    </xdr:to>
    <xdr:pic>
      <xdr:nvPicPr>
        <xdr:cNvPr id="1348" name="Picture 119">
          <a:extLst>
            <a:ext uri="{FF2B5EF4-FFF2-40B4-BE49-F238E27FC236}">
              <a16:creationId xmlns:a16="http://schemas.microsoft.com/office/drawing/2014/main" xmlns="" id="{00000000-0008-0000-0000-000044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372474" y="403926675"/>
          <a:ext cx="1045028" cy="4762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0</xdr:colOff>
      <xdr:row>434</xdr:row>
      <xdr:rowOff>0</xdr:rowOff>
    </xdr:from>
    <xdr:to>
      <xdr:col>8</xdr:col>
      <xdr:colOff>3175</xdr:colOff>
      <xdr:row>434</xdr:row>
      <xdr:rowOff>533400</xdr:rowOff>
    </xdr:to>
    <xdr:pic>
      <xdr:nvPicPr>
        <xdr:cNvPr id="1349" name="Picture 121">
          <a:extLst>
            <a:ext uri="{FF2B5EF4-FFF2-40B4-BE49-F238E27FC236}">
              <a16:creationId xmlns:a16="http://schemas.microsoft.com/office/drawing/2014/main" xmlns="" id="{00000000-0008-0000-0000-000045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9420225" y="403926675"/>
          <a:ext cx="1050925" cy="4762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1054553</xdr:colOff>
      <xdr:row>434</xdr:row>
      <xdr:rowOff>0</xdr:rowOff>
    </xdr:from>
    <xdr:to>
      <xdr:col>8</xdr:col>
      <xdr:colOff>1037544</xdr:colOff>
      <xdr:row>434</xdr:row>
      <xdr:rowOff>533400</xdr:rowOff>
    </xdr:to>
    <xdr:pic>
      <xdr:nvPicPr>
        <xdr:cNvPr id="1350" name="Picture 140">
          <a:extLst>
            <a:ext uri="{FF2B5EF4-FFF2-40B4-BE49-F238E27FC236}">
              <a16:creationId xmlns:a16="http://schemas.microsoft.com/office/drawing/2014/main" xmlns="" id="{00000000-0008-0000-0000-000046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10465253" y="403926675"/>
          <a:ext cx="1040266" cy="4762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9</xdr:col>
      <xdr:colOff>0</xdr:colOff>
      <xdr:row>434</xdr:row>
      <xdr:rowOff>0</xdr:rowOff>
    </xdr:from>
    <xdr:to>
      <xdr:col>9</xdr:col>
      <xdr:colOff>1105580</xdr:colOff>
      <xdr:row>434</xdr:row>
      <xdr:rowOff>533400</xdr:rowOff>
    </xdr:to>
    <xdr:pic>
      <xdr:nvPicPr>
        <xdr:cNvPr id="1351" name="Picture 142">
          <a:extLst>
            <a:ext uri="{FF2B5EF4-FFF2-40B4-BE49-F238E27FC236}">
              <a16:creationId xmlns:a16="http://schemas.microsoft.com/office/drawing/2014/main" xmlns="" id="{00000000-0008-0000-0000-000047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11515725" y="403926675"/>
          <a:ext cx="1048430" cy="4762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10</xdr:col>
      <xdr:colOff>47624</xdr:colOff>
      <xdr:row>433</xdr:row>
      <xdr:rowOff>606424</xdr:rowOff>
    </xdr:from>
    <xdr:to>
      <xdr:col>11</xdr:col>
      <xdr:colOff>31749</xdr:colOff>
      <xdr:row>434</xdr:row>
      <xdr:rowOff>438150</xdr:rowOff>
    </xdr:to>
    <xdr:pic>
      <xdr:nvPicPr>
        <xdr:cNvPr id="1352" name="Picture 144">
          <a:extLst>
            <a:ext uri="{FF2B5EF4-FFF2-40B4-BE49-F238E27FC236}">
              <a16:creationId xmlns:a16="http://schemas.microsoft.com/office/drawing/2014/main" xmlns="" id="{00000000-0008-0000-0000-000048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12611099" y="403904449"/>
          <a:ext cx="1031875" cy="460376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10</xdr:col>
      <xdr:colOff>1047749</xdr:colOff>
      <xdr:row>434</xdr:row>
      <xdr:rowOff>0</xdr:rowOff>
    </xdr:from>
    <xdr:to>
      <xdr:col>11</xdr:col>
      <xdr:colOff>1031874</xdr:colOff>
      <xdr:row>434</xdr:row>
      <xdr:rowOff>533400</xdr:rowOff>
    </xdr:to>
    <xdr:pic>
      <xdr:nvPicPr>
        <xdr:cNvPr id="1353" name="Picture 166">
          <a:extLst>
            <a:ext uri="{FF2B5EF4-FFF2-40B4-BE49-F238E27FC236}">
              <a16:creationId xmlns:a16="http://schemas.microsoft.com/office/drawing/2014/main" xmlns="" id="{00000000-0008-0000-0000-000049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3611224" y="403926675"/>
          <a:ext cx="1031875" cy="4762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12</xdr:col>
      <xdr:colOff>0</xdr:colOff>
      <xdr:row>434</xdr:row>
      <xdr:rowOff>0</xdr:rowOff>
    </xdr:from>
    <xdr:to>
      <xdr:col>12</xdr:col>
      <xdr:colOff>1016000</xdr:colOff>
      <xdr:row>434</xdr:row>
      <xdr:rowOff>533400</xdr:rowOff>
    </xdr:to>
    <xdr:pic>
      <xdr:nvPicPr>
        <xdr:cNvPr id="1354" name="Picture 168">
          <a:extLst>
            <a:ext uri="{FF2B5EF4-FFF2-40B4-BE49-F238E27FC236}">
              <a16:creationId xmlns:a16="http://schemas.microsoft.com/office/drawing/2014/main" xmlns="" id="{00000000-0008-0000-0000-00004A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14658975" y="403926675"/>
          <a:ext cx="1016000" cy="4762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15</xdr:col>
      <xdr:colOff>3175</xdr:colOff>
      <xdr:row>434</xdr:row>
      <xdr:rowOff>47625</xdr:rowOff>
    </xdr:from>
    <xdr:to>
      <xdr:col>15</xdr:col>
      <xdr:colOff>1031874</xdr:colOff>
      <xdr:row>435</xdr:row>
      <xdr:rowOff>0</xdr:rowOff>
    </xdr:to>
    <xdr:pic>
      <xdr:nvPicPr>
        <xdr:cNvPr id="1355" name="Picture 57647">
          <a:extLst>
            <a:ext uri="{FF2B5EF4-FFF2-40B4-BE49-F238E27FC236}">
              <a16:creationId xmlns:a16="http://schemas.microsoft.com/office/drawing/2014/main" xmlns="" id="{00000000-0008-0000-0000-00004B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805400" y="403974300"/>
          <a:ext cx="1028699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0</xdr:colOff>
      <xdr:row>434</xdr:row>
      <xdr:rowOff>3175</xdr:rowOff>
    </xdr:from>
    <xdr:to>
      <xdr:col>16</xdr:col>
      <xdr:colOff>1022350</xdr:colOff>
      <xdr:row>435</xdr:row>
      <xdr:rowOff>63500</xdr:rowOff>
    </xdr:to>
    <xdr:pic>
      <xdr:nvPicPr>
        <xdr:cNvPr id="1356" name="Picture 58366">
          <a:extLst>
            <a:ext uri="{FF2B5EF4-FFF2-40B4-BE49-F238E27FC236}">
              <a16:creationId xmlns:a16="http://schemas.microsoft.com/office/drawing/2014/main" xmlns="" id="{00000000-0008-0000-0000-00004C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18859500" y="403929850"/>
          <a:ext cx="1022350" cy="53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3175</xdr:colOff>
      <xdr:row>434</xdr:row>
      <xdr:rowOff>15875</xdr:rowOff>
    </xdr:from>
    <xdr:to>
      <xdr:col>13</xdr:col>
      <xdr:colOff>1031875</xdr:colOff>
      <xdr:row>435</xdr:row>
      <xdr:rowOff>73025</xdr:rowOff>
    </xdr:to>
    <xdr:pic>
      <xdr:nvPicPr>
        <xdr:cNvPr id="1357" name="Picture 56394">
          <a:extLst>
            <a:ext uri="{FF2B5EF4-FFF2-40B4-BE49-F238E27FC236}">
              <a16:creationId xmlns:a16="http://schemas.microsoft.com/office/drawing/2014/main" xmlns="" id="{00000000-0008-0000-0000-00004D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5709900" y="403942550"/>
          <a:ext cx="10287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22225</xdr:colOff>
      <xdr:row>434</xdr:row>
      <xdr:rowOff>34925</xdr:rowOff>
    </xdr:from>
    <xdr:to>
      <xdr:col>17</xdr:col>
      <xdr:colOff>3175</xdr:colOff>
      <xdr:row>434</xdr:row>
      <xdr:rowOff>552450</xdr:rowOff>
    </xdr:to>
    <xdr:pic>
      <xdr:nvPicPr>
        <xdr:cNvPr id="1358" name="Picture 2446">
          <a:extLst>
            <a:ext uri="{FF2B5EF4-FFF2-40B4-BE49-F238E27FC236}">
              <a16:creationId xmlns:a16="http://schemas.microsoft.com/office/drawing/2014/main" xmlns="" id="{00000000-0008-0000-0000-00004E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9919950" y="403961600"/>
          <a:ext cx="1028700" cy="4413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17</xdr:col>
      <xdr:colOff>31749</xdr:colOff>
      <xdr:row>434</xdr:row>
      <xdr:rowOff>0</xdr:rowOff>
    </xdr:from>
    <xdr:to>
      <xdr:col>17</xdr:col>
      <xdr:colOff>1031875</xdr:colOff>
      <xdr:row>434</xdr:row>
      <xdr:rowOff>533400</xdr:rowOff>
    </xdr:to>
    <xdr:pic>
      <xdr:nvPicPr>
        <xdr:cNvPr id="1359" name="Picture 11">
          <a:extLst>
            <a:ext uri="{FF2B5EF4-FFF2-40B4-BE49-F238E27FC236}">
              <a16:creationId xmlns:a16="http://schemas.microsoft.com/office/drawing/2014/main" xmlns="" id="{00000000-0008-0000-0000-00004F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20977224" y="403926675"/>
          <a:ext cx="1000126" cy="4762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18</xdr:col>
      <xdr:colOff>47625</xdr:colOff>
      <xdr:row>434</xdr:row>
      <xdr:rowOff>0</xdr:rowOff>
    </xdr:from>
    <xdr:to>
      <xdr:col>18</xdr:col>
      <xdr:colOff>1031875</xdr:colOff>
      <xdr:row>435</xdr:row>
      <xdr:rowOff>57150</xdr:rowOff>
    </xdr:to>
    <xdr:pic>
      <xdr:nvPicPr>
        <xdr:cNvPr id="1360" name="Picture 58408">
          <a:extLst>
            <a:ext uri="{FF2B5EF4-FFF2-40B4-BE49-F238E27FC236}">
              <a16:creationId xmlns:a16="http://schemas.microsoft.com/office/drawing/2014/main" xmlns="" id="{00000000-0008-0000-0000-000050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22040850" y="403926675"/>
          <a:ext cx="9842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19050</xdr:colOff>
      <xdr:row>434</xdr:row>
      <xdr:rowOff>19050</xdr:rowOff>
    </xdr:from>
    <xdr:to>
      <xdr:col>22</xdr:col>
      <xdr:colOff>19050</xdr:colOff>
      <xdr:row>435</xdr:row>
      <xdr:rowOff>57150</xdr:rowOff>
    </xdr:to>
    <xdr:pic>
      <xdr:nvPicPr>
        <xdr:cNvPr id="1361" name="Picture 53635">
          <a:extLst>
            <a:ext uri="{FF2B5EF4-FFF2-40B4-BE49-F238E27FC236}">
              <a16:creationId xmlns:a16="http://schemas.microsoft.com/office/drawing/2014/main" xmlns="" id="{00000000-0008-0000-00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26108025" y="403945725"/>
          <a:ext cx="9334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434</xdr:row>
      <xdr:rowOff>0</xdr:rowOff>
    </xdr:from>
    <xdr:to>
      <xdr:col>20</xdr:col>
      <xdr:colOff>0</xdr:colOff>
      <xdr:row>435</xdr:row>
      <xdr:rowOff>57150</xdr:rowOff>
    </xdr:to>
    <xdr:pic>
      <xdr:nvPicPr>
        <xdr:cNvPr id="1362" name="Picture 2512">
          <a:extLst>
            <a:ext uri="{FF2B5EF4-FFF2-40B4-BE49-F238E27FC236}">
              <a16:creationId xmlns:a16="http://schemas.microsoft.com/office/drawing/2014/main" xmlns="" id="{00000000-0008-0000-0000-000052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24088725" y="403926675"/>
          <a:ext cx="10477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434</xdr:row>
      <xdr:rowOff>0</xdr:rowOff>
    </xdr:from>
    <xdr:to>
      <xdr:col>21</xdr:col>
      <xdr:colOff>0</xdr:colOff>
      <xdr:row>435</xdr:row>
      <xdr:rowOff>57150</xdr:rowOff>
    </xdr:to>
    <xdr:pic>
      <xdr:nvPicPr>
        <xdr:cNvPr id="1363" name="Picture 2511">
          <a:extLst>
            <a:ext uri="{FF2B5EF4-FFF2-40B4-BE49-F238E27FC236}">
              <a16:creationId xmlns:a16="http://schemas.microsoft.com/office/drawing/2014/main" xmlns="" id="{00000000-0008-0000-0000-000053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25136475" y="403926675"/>
          <a:ext cx="914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434</xdr:row>
      <xdr:rowOff>0</xdr:rowOff>
    </xdr:from>
    <xdr:to>
      <xdr:col>20</xdr:col>
      <xdr:colOff>38100</xdr:colOff>
      <xdr:row>434</xdr:row>
      <xdr:rowOff>533400</xdr:rowOff>
    </xdr:to>
    <xdr:pic>
      <xdr:nvPicPr>
        <xdr:cNvPr id="1364" name="Picture 1187">
          <a:extLst>
            <a:ext uri="{FF2B5EF4-FFF2-40B4-BE49-F238E27FC236}">
              <a16:creationId xmlns:a16="http://schemas.microsoft.com/office/drawing/2014/main" xmlns="" id="{00000000-0008-0000-0000-000054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23040975" y="403926675"/>
          <a:ext cx="1085850" cy="4762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34925</xdr:colOff>
      <xdr:row>438</xdr:row>
      <xdr:rowOff>82550</xdr:rowOff>
    </xdr:from>
    <xdr:to>
      <xdr:col>0</xdr:col>
      <xdr:colOff>1844675</xdr:colOff>
      <xdr:row>440</xdr:row>
      <xdr:rowOff>76200</xdr:rowOff>
    </xdr:to>
    <xdr:pic>
      <xdr:nvPicPr>
        <xdr:cNvPr id="1365" name="Obraz 1364" descr="Toscana_square 002 cafe latte.jpg">
          <a:extLst>
            <a:ext uri="{FF2B5EF4-FFF2-40B4-BE49-F238E27FC236}">
              <a16:creationId xmlns:a16="http://schemas.microsoft.com/office/drawing/2014/main" xmlns="" id="{00000000-0008-0000-0000-00005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34925" y="406371425"/>
          <a:ext cx="1809750" cy="1774825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</xdr:colOff>
      <xdr:row>409</xdr:row>
      <xdr:rowOff>0</xdr:rowOff>
    </xdr:from>
    <xdr:to>
      <xdr:col>10</xdr:col>
      <xdr:colOff>0</xdr:colOff>
      <xdr:row>410</xdr:row>
      <xdr:rowOff>19050</xdr:rowOff>
    </xdr:to>
    <xdr:pic>
      <xdr:nvPicPr>
        <xdr:cNvPr id="1366" name="Picture 56240">
          <a:extLst>
            <a:ext uri="{FF2B5EF4-FFF2-40B4-BE49-F238E27FC236}">
              <a16:creationId xmlns:a16="http://schemas.microsoft.com/office/drawing/2014/main" xmlns="" id="{00000000-0008-0000-00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544300" y="370411375"/>
          <a:ext cx="1028700" cy="527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444</xdr:row>
      <xdr:rowOff>0</xdr:rowOff>
    </xdr:from>
    <xdr:to>
      <xdr:col>7</xdr:col>
      <xdr:colOff>34290</xdr:colOff>
      <xdr:row>445</xdr:row>
      <xdr:rowOff>19050</xdr:rowOff>
    </xdr:to>
    <xdr:pic>
      <xdr:nvPicPr>
        <xdr:cNvPr id="1368" name="Picture 56240">
          <a:extLst>
            <a:ext uri="{FF2B5EF4-FFF2-40B4-BE49-F238E27FC236}">
              <a16:creationId xmlns:a16="http://schemas.microsoft.com/office/drawing/2014/main" xmlns="" id="{00000000-0008-0000-00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467850" y="452685150"/>
          <a:ext cx="106299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</xdr:colOff>
      <xdr:row>444</xdr:row>
      <xdr:rowOff>9525</xdr:rowOff>
    </xdr:from>
    <xdr:to>
      <xdr:col>8</xdr:col>
      <xdr:colOff>0</xdr:colOff>
      <xdr:row>445</xdr:row>
      <xdr:rowOff>28575</xdr:rowOff>
    </xdr:to>
    <xdr:pic>
      <xdr:nvPicPr>
        <xdr:cNvPr id="1370" name="Picture 2508">
          <a:extLst>
            <a:ext uri="{FF2B5EF4-FFF2-40B4-BE49-F238E27FC236}">
              <a16:creationId xmlns:a16="http://schemas.microsoft.com/office/drawing/2014/main" xmlns="" id="{00000000-0008-0000-0000-00005A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515600" y="452694675"/>
          <a:ext cx="10287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1017905</xdr:colOff>
      <xdr:row>444</xdr:row>
      <xdr:rowOff>14605</xdr:rowOff>
    </xdr:from>
    <xdr:to>
      <xdr:col>8</xdr:col>
      <xdr:colOff>1036547</xdr:colOff>
      <xdr:row>445</xdr:row>
      <xdr:rowOff>52705</xdr:rowOff>
    </xdr:to>
    <xdr:pic>
      <xdr:nvPicPr>
        <xdr:cNvPr id="1371" name="Picture 51722">
          <a:extLst>
            <a:ext uri="{FF2B5EF4-FFF2-40B4-BE49-F238E27FC236}">
              <a16:creationId xmlns:a16="http://schemas.microsoft.com/office/drawing/2014/main" xmlns="" id="{00000000-0008-0000-00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514455" y="452699755"/>
          <a:ext cx="1066392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453</xdr:row>
      <xdr:rowOff>3175</xdr:rowOff>
    </xdr:from>
    <xdr:to>
      <xdr:col>11</xdr:col>
      <xdr:colOff>19050</xdr:colOff>
      <xdr:row>453</xdr:row>
      <xdr:rowOff>520700</xdr:rowOff>
    </xdr:to>
    <xdr:pic>
      <xdr:nvPicPr>
        <xdr:cNvPr id="1372" name="Picture 2446">
          <a:extLst>
            <a:ext uri="{FF2B5EF4-FFF2-40B4-BE49-F238E27FC236}">
              <a16:creationId xmlns:a16="http://schemas.microsoft.com/office/drawing/2014/main" xmlns="" id="{00000000-0008-0000-0000-00005C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3639800" y="461337025"/>
          <a:ext cx="19050" cy="4984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285750</xdr:colOff>
      <xdr:row>445</xdr:row>
      <xdr:rowOff>254000</xdr:rowOff>
    </xdr:from>
    <xdr:to>
      <xdr:col>0</xdr:col>
      <xdr:colOff>1873250</xdr:colOff>
      <xdr:row>446</xdr:row>
      <xdr:rowOff>746060</xdr:rowOff>
    </xdr:to>
    <xdr:pic>
      <xdr:nvPicPr>
        <xdr:cNvPr id="1373" name="Obraz 1372" descr="Muna okrągła 059 concrete beton.jpg">
          <a:extLst>
            <a:ext uri="{FF2B5EF4-FFF2-40B4-BE49-F238E27FC236}">
              <a16:creationId xmlns:a16="http://schemas.microsoft.com/office/drawing/2014/main" xmlns="" id="{00000000-0008-0000-0000-00005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285750" y="453453500"/>
          <a:ext cx="1587500" cy="1444560"/>
        </a:xfrm>
        <a:prstGeom prst="rect">
          <a:avLst/>
        </a:prstGeom>
      </xdr:spPr>
    </xdr:pic>
    <xdr:clientData/>
  </xdr:twoCellAnchor>
  <xdr:twoCellAnchor editAs="oneCell">
    <xdr:from>
      <xdr:col>0</xdr:col>
      <xdr:colOff>174625</xdr:colOff>
      <xdr:row>448</xdr:row>
      <xdr:rowOff>269875</xdr:rowOff>
    </xdr:from>
    <xdr:to>
      <xdr:col>0</xdr:col>
      <xdr:colOff>1895305</xdr:colOff>
      <xdr:row>449</xdr:row>
      <xdr:rowOff>523875</xdr:rowOff>
    </xdr:to>
    <xdr:pic>
      <xdr:nvPicPr>
        <xdr:cNvPr id="1374" name="Obraz 1373" descr="Muna kwadratowa 014 antracyt.jpg">
          <a:extLst>
            <a:ext uri="{FF2B5EF4-FFF2-40B4-BE49-F238E27FC236}">
              <a16:creationId xmlns:a16="http://schemas.microsoft.com/office/drawing/2014/main" xmlns="" id="{00000000-0008-0000-0000-00005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174625" y="459184375"/>
          <a:ext cx="1720680" cy="120650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444</xdr:row>
      <xdr:rowOff>0</xdr:rowOff>
    </xdr:from>
    <xdr:to>
      <xdr:col>5</xdr:col>
      <xdr:colOff>34290</xdr:colOff>
      <xdr:row>445</xdr:row>
      <xdr:rowOff>19050</xdr:rowOff>
    </xdr:to>
    <xdr:pic>
      <xdr:nvPicPr>
        <xdr:cNvPr id="1379" name="Picture 56240">
          <a:extLst>
            <a:ext uri="{FF2B5EF4-FFF2-40B4-BE49-F238E27FC236}">
              <a16:creationId xmlns:a16="http://schemas.microsoft.com/office/drawing/2014/main" xmlns="" id="{00000000-0008-0000-00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72350" y="401135850"/>
          <a:ext cx="106299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445</xdr:row>
      <xdr:rowOff>0</xdr:rowOff>
    </xdr:from>
    <xdr:to>
      <xdr:col>7</xdr:col>
      <xdr:colOff>34290</xdr:colOff>
      <xdr:row>445</xdr:row>
      <xdr:rowOff>45719</xdr:rowOff>
    </xdr:to>
    <xdr:pic>
      <xdr:nvPicPr>
        <xdr:cNvPr id="1382" name="Picture 56240">
          <a:extLst>
            <a:ext uri="{FF2B5EF4-FFF2-40B4-BE49-F238E27FC236}">
              <a16:creationId xmlns:a16="http://schemas.microsoft.com/office/drawing/2014/main" xmlns="" id="{00000000-0008-0000-00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72350" y="401650200"/>
          <a:ext cx="10629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</xdr:colOff>
      <xdr:row>445</xdr:row>
      <xdr:rowOff>9525</xdr:rowOff>
    </xdr:from>
    <xdr:to>
      <xdr:col>8</xdr:col>
      <xdr:colOff>0</xdr:colOff>
      <xdr:row>445</xdr:row>
      <xdr:rowOff>55244</xdr:rowOff>
    </xdr:to>
    <xdr:pic>
      <xdr:nvPicPr>
        <xdr:cNvPr id="1383" name="Picture 2508">
          <a:extLst>
            <a:ext uri="{FF2B5EF4-FFF2-40B4-BE49-F238E27FC236}">
              <a16:creationId xmlns:a16="http://schemas.microsoft.com/office/drawing/2014/main" xmlns="" id="{00000000-0008-0000-0000-000067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420100" y="401659725"/>
          <a:ext cx="102870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1017905</xdr:colOff>
      <xdr:row>444</xdr:row>
      <xdr:rowOff>476250</xdr:rowOff>
    </xdr:from>
    <xdr:to>
      <xdr:col>8</xdr:col>
      <xdr:colOff>1036547</xdr:colOff>
      <xdr:row>445</xdr:row>
      <xdr:rowOff>0</xdr:rowOff>
    </xdr:to>
    <xdr:pic>
      <xdr:nvPicPr>
        <xdr:cNvPr id="1384" name="Picture 51722">
          <a:extLst>
            <a:ext uri="{FF2B5EF4-FFF2-40B4-BE49-F238E27FC236}">
              <a16:creationId xmlns:a16="http://schemas.microsoft.com/office/drawing/2014/main" xmlns="" id="{00000000-0008-0000-00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 flipV="1">
          <a:off x="9418955" y="401612100"/>
          <a:ext cx="1066392" cy="527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445</xdr:row>
      <xdr:rowOff>0</xdr:rowOff>
    </xdr:from>
    <xdr:to>
      <xdr:col>5</xdr:col>
      <xdr:colOff>34290</xdr:colOff>
      <xdr:row>446</xdr:row>
      <xdr:rowOff>19050</xdr:rowOff>
    </xdr:to>
    <xdr:pic>
      <xdr:nvPicPr>
        <xdr:cNvPr id="1385" name="Picture 56240">
          <a:extLst>
            <a:ext uri="{FF2B5EF4-FFF2-40B4-BE49-F238E27FC236}">
              <a16:creationId xmlns:a16="http://schemas.microsoft.com/office/drawing/2014/main" xmlns="" id="{00000000-0008-0000-00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53300" y="401135850"/>
          <a:ext cx="3429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448</xdr:row>
      <xdr:rowOff>0</xdr:rowOff>
    </xdr:from>
    <xdr:to>
      <xdr:col>7</xdr:col>
      <xdr:colOff>34290</xdr:colOff>
      <xdr:row>448</xdr:row>
      <xdr:rowOff>45719</xdr:rowOff>
    </xdr:to>
    <xdr:pic>
      <xdr:nvPicPr>
        <xdr:cNvPr id="1389" name="Picture 56240">
          <a:extLst>
            <a:ext uri="{FF2B5EF4-FFF2-40B4-BE49-F238E27FC236}">
              <a16:creationId xmlns:a16="http://schemas.microsoft.com/office/drawing/2014/main" xmlns="" id="{00000000-0008-0000-00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72350" y="401650200"/>
          <a:ext cx="10629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</xdr:colOff>
      <xdr:row>448</xdr:row>
      <xdr:rowOff>9525</xdr:rowOff>
    </xdr:from>
    <xdr:to>
      <xdr:col>8</xdr:col>
      <xdr:colOff>0</xdr:colOff>
      <xdr:row>448</xdr:row>
      <xdr:rowOff>55244</xdr:rowOff>
    </xdr:to>
    <xdr:pic>
      <xdr:nvPicPr>
        <xdr:cNvPr id="1390" name="Picture 2508">
          <a:extLst>
            <a:ext uri="{FF2B5EF4-FFF2-40B4-BE49-F238E27FC236}">
              <a16:creationId xmlns:a16="http://schemas.microsoft.com/office/drawing/2014/main" xmlns="" id="{00000000-0008-0000-0000-00006E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420100" y="401659725"/>
          <a:ext cx="102870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444</xdr:row>
      <xdr:rowOff>0</xdr:rowOff>
    </xdr:from>
    <xdr:to>
      <xdr:col>5</xdr:col>
      <xdr:colOff>1031875</xdr:colOff>
      <xdr:row>445</xdr:row>
      <xdr:rowOff>36741</xdr:rowOff>
    </xdr:to>
    <xdr:pic>
      <xdr:nvPicPr>
        <xdr:cNvPr id="1392" name="Picture 56419">
          <a:extLst>
            <a:ext uri="{FF2B5EF4-FFF2-40B4-BE49-F238E27FC236}">
              <a16:creationId xmlns:a16="http://schemas.microsoft.com/office/drawing/2014/main" xmlns="" id="{00000000-0008-0000-0000-000070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334250" y="398319625"/>
          <a:ext cx="1031875" cy="5447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445</xdr:row>
      <xdr:rowOff>0</xdr:rowOff>
    </xdr:from>
    <xdr:to>
      <xdr:col>6</xdr:col>
      <xdr:colOff>34290</xdr:colOff>
      <xdr:row>445</xdr:row>
      <xdr:rowOff>45719</xdr:rowOff>
    </xdr:to>
    <xdr:pic>
      <xdr:nvPicPr>
        <xdr:cNvPr id="1394" name="Picture 56240">
          <a:extLst>
            <a:ext uri="{FF2B5EF4-FFF2-40B4-BE49-F238E27FC236}">
              <a16:creationId xmlns:a16="http://schemas.microsoft.com/office/drawing/2014/main" xmlns="" id="{00000000-0008-0000-00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420100" y="401650200"/>
          <a:ext cx="10629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448</xdr:row>
      <xdr:rowOff>0</xdr:rowOff>
    </xdr:from>
    <xdr:to>
      <xdr:col>6</xdr:col>
      <xdr:colOff>34290</xdr:colOff>
      <xdr:row>448</xdr:row>
      <xdr:rowOff>45719</xdr:rowOff>
    </xdr:to>
    <xdr:pic>
      <xdr:nvPicPr>
        <xdr:cNvPr id="1395" name="Picture 56240">
          <a:extLst>
            <a:ext uri="{FF2B5EF4-FFF2-40B4-BE49-F238E27FC236}">
              <a16:creationId xmlns:a16="http://schemas.microsoft.com/office/drawing/2014/main" xmlns="" id="{00000000-0008-0000-0000-00007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420100" y="404507700"/>
          <a:ext cx="10629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254000</xdr:colOff>
      <xdr:row>453</xdr:row>
      <xdr:rowOff>63500</xdr:rowOff>
    </xdr:from>
    <xdr:to>
      <xdr:col>5</xdr:col>
      <xdr:colOff>741680</xdr:colOff>
      <xdr:row>454</xdr:row>
      <xdr:rowOff>0</xdr:rowOff>
    </xdr:to>
    <xdr:pic>
      <xdr:nvPicPr>
        <xdr:cNvPr id="1400" name="Obraz 1399">
          <a:extLst>
            <a:ext uri="{FF2B5EF4-FFF2-40B4-BE49-F238E27FC236}">
              <a16:creationId xmlns:a16="http://schemas.microsoft.com/office/drawing/2014/main" xmlns="" id="{00000000-0008-0000-0000-00007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893800" y="444671450"/>
          <a:ext cx="487680" cy="479107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</xdr:pic>
    <xdr:clientData/>
  </xdr:twoCellAnchor>
  <xdr:twoCellAnchor editAs="oneCell">
    <xdr:from>
      <xdr:col>5</xdr:col>
      <xdr:colOff>19050</xdr:colOff>
      <xdr:row>457</xdr:row>
      <xdr:rowOff>0</xdr:rowOff>
    </xdr:from>
    <xdr:to>
      <xdr:col>6</xdr:col>
      <xdr:colOff>34290</xdr:colOff>
      <xdr:row>457</xdr:row>
      <xdr:rowOff>45719</xdr:rowOff>
    </xdr:to>
    <xdr:pic>
      <xdr:nvPicPr>
        <xdr:cNvPr id="1401" name="Picture 56240">
          <a:extLst>
            <a:ext uri="{FF2B5EF4-FFF2-40B4-BE49-F238E27FC236}">
              <a16:creationId xmlns:a16="http://schemas.microsoft.com/office/drawing/2014/main" xmlns="" id="{00000000-0008-0000-0000-00007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420100" y="404507700"/>
          <a:ext cx="10629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457</xdr:row>
      <xdr:rowOff>0</xdr:rowOff>
    </xdr:from>
    <xdr:to>
      <xdr:col>5</xdr:col>
      <xdr:colOff>34290</xdr:colOff>
      <xdr:row>457</xdr:row>
      <xdr:rowOff>45719</xdr:rowOff>
    </xdr:to>
    <xdr:pic>
      <xdr:nvPicPr>
        <xdr:cNvPr id="1402" name="Picture 56240">
          <a:extLst>
            <a:ext uri="{FF2B5EF4-FFF2-40B4-BE49-F238E27FC236}">
              <a16:creationId xmlns:a16="http://schemas.microsoft.com/office/drawing/2014/main" xmlns="" id="{00000000-0008-0000-0000-00007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72350" y="404507700"/>
          <a:ext cx="10629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464</xdr:row>
      <xdr:rowOff>28575</xdr:rowOff>
    </xdr:from>
    <xdr:to>
      <xdr:col>0</xdr:col>
      <xdr:colOff>1657350</xdr:colOff>
      <xdr:row>465</xdr:row>
      <xdr:rowOff>517525</xdr:rowOff>
    </xdr:to>
    <xdr:pic>
      <xdr:nvPicPr>
        <xdr:cNvPr id="780" name="Picture 457" descr="_MG_1866">
          <a:extLst>
            <a:ext uri="{FF2B5EF4-FFF2-40B4-BE49-F238E27FC236}">
              <a16:creationId xmlns:a16="http://schemas.microsoft.com/office/drawing/2014/main" xmlns="" id="{00000000-0008-0000-00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381000" y="514683375"/>
          <a:ext cx="1276350" cy="1117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462</xdr:row>
      <xdr:rowOff>0</xdr:rowOff>
    </xdr:from>
    <xdr:to>
      <xdr:col>6</xdr:col>
      <xdr:colOff>17009</xdr:colOff>
      <xdr:row>462</xdr:row>
      <xdr:rowOff>533400</xdr:rowOff>
    </xdr:to>
    <xdr:pic>
      <xdr:nvPicPr>
        <xdr:cNvPr id="782" name="Picture 56409">
          <a:extLst>
            <a:ext uri="{FF2B5EF4-FFF2-40B4-BE49-F238E27FC236}">
              <a16:creationId xmlns:a16="http://schemas.microsoft.com/office/drawing/2014/main" xmlns="" id="{00000000-0008-0000-0000-00000E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8420100" y="513473700"/>
          <a:ext cx="1045709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19049</xdr:colOff>
      <xdr:row>462</xdr:row>
      <xdr:rowOff>0</xdr:rowOff>
    </xdr:from>
    <xdr:to>
      <xdr:col>7</xdr:col>
      <xdr:colOff>1003526</xdr:colOff>
      <xdr:row>462</xdr:row>
      <xdr:rowOff>533400</xdr:rowOff>
    </xdr:to>
    <xdr:pic>
      <xdr:nvPicPr>
        <xdr:cNvPr id="786" name="Picture 58438">
          <a:extLst>
            <a:ext uri="{FF2B5EF4-FFF2-40B4-BE49-F238E27FC236}">
              <a16:creationId xmlns:a16="http://schemas.microsoft.com/office/drawing/2014/main" xmlns="" id="{00000000-0008-0000-0000-000012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10515599" y="513473700"/>
          <a:ext cx="984477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19049</xdr:colOff>
      <xdr:row>462</xdr:row>
      <xdr:rowOff>0</xdr:rowOff>
    </xdr:from>
    <xdr:to>
      <xdr:col>9</xdr:col>
      <xdr:colOff>40820</xdr:colOff>
      <xdr:row>462</xdr:row>
      <xdr:rowOff>533400</xdr:rowOff>
    </xdr:to>
    <xdr:pic>
      <xdr:nvPicPr>
        <xdr:cNvPr id="787" name="Picture 56263">
          <a:extLst>
            <a:ext uri="{FF2B5EF4-FFF2-40B4-BE49-F238E27FC236}">
              <a16:creationId xmlns:a16="http://schemas.microsoft.com/office/drawing/2014/main" xmlns="" id="{00000000-0008-0000-00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563349" y="513473700"/>
          <a:ext cx="1069521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457</xdr:row>
      <xdr:rowOff>603249</xdr:rowOff>
    </xdr:from>
    <xdr:to>
      <xdr:col>9</xdr:col>
      <xdr:colOff>25400</xdr:colOff>
      <xdr:row>459</xdr:row>
      <xdr:rowOff>9524</xdr:rowOff>
    </xdr:to>
    <xdr:pic>
      <xdr:nvPicPr>
        <xdr:cNvPr id="788" name="Picture 5">
          <a:extLst>
            <a:ext uri="{FF2B5EF4-FFF2-40B4-BE49-F238E27FC236}">
              <a16:creationId xmlns:a16="http://schemas.microsoft.com/office/drawing/2014/main" xmlns="" id="{00000000-0008-0000-0000-000014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12674600" y="513448299"/>
          <a:ext cx="990600" cy="5873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361950</xdr:colOff>
      <xdr:row>482</xdr:row>
      <xdr:rowOff>0</xdr:rowOff>
    </xdr:from>
    <xdr:to>
      <xdr:col>0</xdr:col>
      <xdr:colOff>1943100</xdr:colOff>
      <xdr:row>484</xdr:row>
      <xdr:rowOff>266700</xdr:rowOff>
    </xdr:to>
    <xdr:pic>
      <xdr:nvPicPr>
        <xdr:cNvPr id="792" name="Picture 1089">
          <a:extLst>
            <a:ext uri="{FF2B5EF4-FFF2-40B4-BE49-F238E27FC236}">
              <a16:creationId xmlns:a16="http://schemas.microsoft.com/office/drawing/2014/main" xmlns="" id="{00000000-0008-0000-00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361950" y="554459775"/>
          <a:ext cx="1581150" cy="18764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720725</xdr:colOff>
      <xdr:row>486</xdr:row>
      <xdr:rowOff>95250</xdr:rowOff>
    </xdr:from>
    <xdr:to>
      <xdr:col>0</xdr:col>
      <xdr:colOff>1454706</xdr:colOff>
      <xdr:row>489</xdr:row>
      <xdr:rowOff>396875</xdr:rowOff>
    </xdr:to>
    <xdr:pic>
      <xdr:nvPicPr>
        <xdr:cNvPr id="793" name="Picture 1090">
          <a:extLst>
            <a:ext uri="{FF2B5EF4-FFF2-40B4-BE49-F238E27FC236}">
              <a16:creationId xmlns:a16="http://schemas.microsoft.com/office/drawing/2014/main" xmlns="" id="{00000000-0008-0000-00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720725" y="428831375"/>
          <a:ext cx="733981" cy="20161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774701</xdr:colOff>
      <xdr:row>490</xdr:row>
      <xdr:rowOff>142876</xdr:rowOff>
    </xdr:from>
    <xdr:to>
      <xdr:col>0</xdr:col>
      <xdr:colOff>1306221</xdr:colOff>
      <xdr:row>490</xdr:row>
      <xdr:rowOff>1444626</xdr:rowOff>
    </xdr:to>
    <xdr:pic>
      <xdr:nvPicPr>
        <xdr:cNvPr id="794" name="Picture 66803">
          <a:extLst>
            <a:ext uri="{FF2B5EF4-FFF2-40B4-BE49-F238E27FC236}">
              <a16:creationId xmlns:a16="http://schemas.microsoft.com/office/drawing/2014/main" xmlns="" id="{00000000-0008-0000-00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774701" y="431038001"/>
          <a:ext cx="531520" cy="1301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481</xdr:row>
      <xdr:rowOff>0</xdr:rowOff>
    </xdr:from>
    <xdr:to>
      <xdr:col>6</xdr:col>
      <xdr:colOff>0</xdr:colOff>
      <xdr:row>482</xdr:row>
      <xdr:rowOff>0</xdr:rowOff>
    </xdr:to>
    <xdr:pic>
      <xdr:nvPicPr>
        <xdr:cNvPr id="795" name="Picture 56449">
          <a:extLst>
            <a:ext uri="{FF2B5EF4-FFF2-40B4-BE49-F238E27FC236}">
              <a16:creationId xmlns:a16="http://schemas.microsoft.com/office/drawing/2014/main" xmlns="" id="{00000000-0008-0000-0000-00001B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372350" y="553021500"/>
          <a:ext cx="10287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481</xdr:row>
      <xdr:rowOff>0</xdr:rowOff>
    </xdr:from>
    <xdr:to>
      <xdr:col>8</xdr:col>
      <xdr:colOff>0</xdr:colOff>
      <xdr:row>482</xdr:row>
      <xdr:rowOff>0</xdr:rowOff>
    </xdr:to>
    <xdr:pic>
      <xdr:nvPicPr>
        <xdr:cNvPr id="796" name="Picture 56263">
          <a:extLst>
            <a:ext uri="{FF2B5EF4-FFF2-40B4-BE49-F238E27FC236}">
              <a16:creationId xmlns:a16="http://schemas.microsoft.com/office/drawing/2014/main" xmlns="" id="{00000000-0008-0000-00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448800" y="553021500"/>
          <a:ext cx="10477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1041400</xdr:colOff>
      <xdr:row>480</xdr:row>
      <xdr:rowOff>581025</xdr:rowOff>
    </xdr:from>
    <xdr:to>
      <xdr:col>8</xdr:col>
      <xdr:colOff>0</xdr:colOff>
      <xdr:row>481</xdr:row>
      <xdr:rowOff>476250</xdr:rowOff>
    </xdr:to>
    <xdr:pic>
      <xdr:nvPicPr>
        <xdr:cNvPr id="797" name="Picture 2230">
          <a:extLst>
            <a:ext uri="{FF2B5EF4-FFF2-40B4-BE49-F238E27FC236}">
              <a16:creationId xmlns:a16="http://schemas.microsoft.com/office/drawing/2014/main" xmlns="" id="{00000000-0008-0000-0000-00001D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10490200" y="552973875"/>
          <a:ext cx="1041400" cy="5238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371475</xdr:colOff>
      <xdr:row>498</xdr:row>
      <xdr:rowOff>190500</xdr:rowOff>
    </xdr:from>
    <xdr:to>
      <xdr:col>0</xdr:col>
      <xdr:colOff>1809750</xdr:colOff>
      <xdr:row>501</xdr:row>
      <xdr:rowOff>342900</xdr:rowOff>
    </xdr:to>
    <xdr:pic>
      <xdr:nvPicPr>
        <xdr:cNvPr id="799" name="Picture 1077">
          <a:extLst>
            <a:ext uri="{FF2B5EF4-FFF2-40B4-BE49-F238E27FC236}">
              <a16:creationId xmlns:a16="http://schemas.microsoft.com/office/drawing/2014/main" xmlns="" id="{00000000-0008-0000-00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371475" y="535552650"/>
          <a:ext cx="1438275" cy="20383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8</xdr:col>
      <xdr:colOff>9525</xdr:colOff>
      <xdr:row>493</xdr:row>
      <xdr:rowOff>9525</xdr:rowOff>
    </xdr:from>
    <xdr:to>
      <xdr:col>8</xdr:col>
      <xdr:colOff>1039091</xdr:colOff>
      <xdr:row>493</xdr:row>
      <xdr:rowOff>542925</xdr:rowOff>
    </xdr:to>
    <xdr:pic>
      <xdr:nvPicPr>
        <xdr:cNvPr id="800" name="Picture 436">
          <a:extLst>
            <a:ext uri="{FF2B5EF4-FFF2-40B4-BE49-F238E27FC236}">
              <a16:creationId xmlns:a16="http://schemas.microsoft.com/office/drawing/2014/main" xmlns="" id="{00000000-0008-0000-0000-000020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506075" y="532304625"/>
          <a:ext cx="1029566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1036839</xdr:colOff>
      <xdr:row>493</xdr:row>
      <xdr:rowOff>10853</xdr:rowOff>
    </xdr:from>
    <xdr:to>
      <xdr:col>8</xdr:col>
      <xdr:colOff>17780</xdr:colOff>
      <xdr:row>494</xdr:row>
      <xdr:rowOff>31750</xdr:rowOff>
    </xdr:to>
    <xdr:pic>
      <xdr:nvPicPr>
        <xdr:cNvPr id="801" name="Picture 56268">
          <a:extLst>
            <a:ext uri="{FF2B5EF4-FFF2-40B4-BE49-F238E27FC236}">
              <a16:creationId xmlns:a16="http://schemas.microsoft.com/office/drawing/2014/main" xmlns="" id="{00000000-0008-0000-00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437889" y="532305953"/>
          <a:ext cx="1076441" cy="5733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867453</xdr:colOff>
      <xdr:row>493</xdr:row>
      <xdr:rowOff>0</xdr:rowOff>
    </xdr:from>
    <xdr:to>
      <xdr:col>5</xdr:col>
      <xdr:colOff>1031874</xdr:colOff>
      <xdr:row>493</xdr:row>
      <xdr:rowOff>533400</xdr:rowOff>
    </xdr:to>
    <xdr:pic>
      <xdr:nvPicPr>
        <xdr:cNvPr id="802" name="Picture 56414">
          <a:extLst>
            <a:ext uri="{FF2B5EF4-FFF2-40B4-BE49-F238E27FC236}">
              <a16:creationId xmlns:a16="http://schemas.microsoft.com/office/drawing/2014/main" xmlns="" id="{00000000-0008-0000-0000-000022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325403" y="532295100"/>
          <a:ext cx="1059771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</xdr:colOff>
      <xdr:row>509</xdr:row>
      <xdr:rowOff>19050</xdr:rowOff>
    </xdr:from>
    <xdr:to>
      <xdr:col>7</xdr:col>
      <xdr:colOff>1031875</xdr:colOff>
      <xdr:row>509</xdr:row>
      <xdr:rowOff>552450</xdr:rowOff>
    </xdr:to>
    <xdr:pic>
      <xdr:nvPicPr>
        <xdr:cNvPr id="803" name="Picture 56273">
          <a:extLst>
            <a:ext uri="{FF2B5EF4-FFF2-40B4-BE49-F238E27FC236}">
              <a16:creationId xmlns:a16="http://schemas.microsoft.com/office/drawing/2014/main" xmlns="" id="{00000000-0008-0000-00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429751" y="443820550"/>
          <a:ext cx="1031874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34923</xdr:colOff>
      <xdr:row>509</xdr:row>
      <xdr:rowOff>38327</xdr:rowOff>
    </xdr:from>
    <xdr:to>
      <xdr:col>5</xdr:col>
      <xdr:colOff>1015998</xdr:colOff>
      <xdr:row>510</xdr:row>
      <xdr:rowOff>17918</xdr:rowOff>
    </xdr:to>
    <xdr:pic>
      <xdr:nvPicPr>
        <xdr:cNvPr id="804" name="Picture 56419">
          <a:extLst>
            <a:ext uri="{FF2B5EF4-FFF2-40B4-BE49-F238E27FC236}">
              <a16:creationId xmlns:a16="http://schemas.microsoft.com/office/drawing/2014/main" xmlns="" id="{00000000-0008-0000-0000-000024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388223" y="543553877"/>
          <a:ext cx="981075" cy="551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384176</xdr:colOff>
      <xdr:row>511</xdr:row>
      <xdr:rowOff>88901</xdr:rowOff>
    </xdr:from>
    <xdr:to>
      <xdr:col>0</xdr:col>
      <xdr:colOff>1946276</xdr:colOff>
      <xdr:row>512</xdr:row>
      <xdr:rowOff>952501</xdr:rowOff>
    </xdr:to>
    <xdr:pic>
      <xdr:nvPicPr>
        <xdr:cNvPr id="805" name="Picture 1080">
          <a:extLst>
            <a:ext uri="{FF2B5EF4-FFF2-40B4-BE49-F238E27FC236}">
              <a16:creationId xmlns:a16="http://schemas.microsoft.com/office/drawing/2014/main" xmlns="" id="{00000000-0008-0000-00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384176" y="548862251"/>
          <a:ext cx="1562100" cy="22542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428625</xdr:colOff>
      <xdr:row>515</xdr:row>
      <xdr:rowOff>28575</xdr:rowOff>
    </xdr:from>
    <xdr:to>
      <xdr:col>0</xdr:col>
      <xdr:colOff>2162175</xdr:colOff>
      <xdr:row>515</xdr:row>
      <xdr:rowOff>1085850</xdr:rowOff>
    </xdr:to>
    <xdr:pic>
      <xdr:nvPicPr>
        <xdr:cNvPr id="807" name="Picture 1081">
          <a:extLst>
            <a:ext uri="{FF2B5EF4-FFF2-40B4-BE49-F238E27FC236}">
              <a16:creationId xmlns:a16="http://schemas.microsoft.com/office/drawing/2014/main" xmlns="" id="{00000000-0008-0000-00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428625" y="555374175"/>
          <a:ext cx="1733550" cy="10572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590550</xdr:colOff>
      <xdr:row>516</xdr:row>
      <xdr:rowOff>85725</xdr:rowOff>
    </xdr:from>
    <xdr:to>
      <xdr:col>0</xdr:col>
      <xdr:colOff>1714500</xdr:colOff>
      <xdr:row>516</xdr:row>
      <xdr:rowOff>1085850</xdr:rowOff>
    </xdr:to>
    <xdr:pic>
      <xdr:nvPicPr>
        <xdr:cNvPr id="815" name="Picture 1082">
          <a:extLst>
            <a:ext uri="{FF2B5EF4-FFF2-40B4-BE49-F238E27FC236}">
              <a16:creationId xmlns:a16="http://schemas.microsoft.com/office/drawing/2014/main" xmlns="" id="{00000000-0008-0000-00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590550" y="557069625"/>
          <a:ext cx="1123950" cy="5429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3</xdr:col>
      <xdr:colOff>863599</xdr:colOff>
      <xdr:row>519</xdr:row>
      <xdr:rowOff>9525</xdr:rowOff>
    </xdr:from>
    <xdr:to>
      <xdr:col>5</xdr:col>
      <xdr:colOff>0</xdr:colOff>
      <xdr:row>519</xdr:row>
      <xdr:rowOff>542925</xdr:rowOff>
    </xdr:to>
    <xdr:pic>
      <xdr:nvPicPr>
        <xdr:cNvPr id="818" name="Picture 2556">
          <a:extLst>
            <a:ext uri="{FF2B5EF4-FFF2-40B4-BE49-F238E27FC236}">
              <a16:creationId xmlns:a16="http://schemas.microsoft.com/office/drawing/2014/main" xmlns="" id="{00000000-0008-0000-0000-000032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7321549" y="557755425"/>
          <a:ext cx="1047751" cy="5238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5</xdr:col>
      <xdr:colOff>19049</xdr:colOff>
      <xdr:row>519</xdr:row>
      <xdr:rowOff>0</xdr:rowOff>
    </xdr:from>
    <xdr:to>
      <xdr:col>5</xdr:col>
      <xdr:colOff>1045027</xdr:colOff>
      <xdr:row>520</xdr:row>
      <xdr:rowOff>0</xdr:rowOff>
    </xdr:to>
    <xdr:pic>
      <xdr:nvPicPr>
        <xdr:cNvPr id="821" name="Picture 56429">
          <a:extLst>
            <a:ext uri="{FF2B5EF4-FFF2-40B4-BE49-F238E27FC236}">
              <a16:creationId xmlns:a16="http://schemas.microsoft.com/office/drawing/2014/main" xmlns="" id="{00000000-0008-0000-0000-000035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8420099" y="557745900"/>
          <a:ext cx="1025978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519</xdr:row>
      <xdr:rowOff>0</xdr:rowOff>
    </xdr:from>
    <xdr:to>
      <xdr:col>8</xdr:col>
      <xdr:colOff>0</xdr:colOff>
      <xdr:row>520</xdr:row>
      <xdr:rowOff>0</xdr:rowOff>
    </xdr:to>
    <xdr:pic>
      <xdr:nvPicPr>
        <xdr:cNvPr id="822" name="Picture 58454">
          <a:extLst>
            <a:ext uri="{FF2B5EF4-FFF2-40B4-BE49-F238E27FC236}">
              <a16:creationId xmlns:a16="http://schemas.microsoft.com/office/drawing/2014/main" xmlns="" id="{00000000-0008-0000-0000-000036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10496550" y="557745900"/>
          <a:ext cx="10477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19049</xdr:colOff>
      <xdr:row>519</xdr:row>
      <xdr:rowOff>0</xdr:rowOff>
    </xdr:from>
    <xdr:to>
      <xdr:col>9</xdr:col>
      <xdr:colOff>100919</xdr:colOff>
      <xdr:row>520</xdr:row>
      <xdr:rowOff>0</xdr:rowOff>
    </xdr:to>
    <xdr:pic>
      <xdr:nvPicPr>
        <xdr:cNvPr id="827" name="Picture 56283">
          <a:extLst>
            <a:ext uri="{FF2B5EF4-FFF2-40B4-BE49-F238E27FC236}">
              <a16:creationId xmlns:a16="http://schemas.microsoft.com/office/drawing/2014/main" xmlns="" id="{00000000-0008-0000-00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563349" y="557745900"/>
          <a:ext cx="112962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79375</xdr:colOff>
      <xdr:row>521</xdr:row>
      <xdr:rowOff>269875</xdr:rowOff>
    </xdr:from>
    <xdr:to>
      <xdr:col>0</xdr:col>
      <xdr:colOff>1897508</xdr:colOff>
      <xdr:row>524</xdr:row>
      <xdr:rowOff>136525</xdr:rowOff>
    </xdr:to>
    <xdr:pic>
      <xdr:nvPicPr>
        <xdr:cNvPr id="831" name="Obraz 830" descr="Drewnopodobna 014 antracyt.jpg">
          <a:extLst>
            <a:ext uri="{FF2B5EF4-FFF2-40B4-BE49-F238E27FC236}">
              <a16:creationId xmlns:a16="http://schemas.microsoft.com/office/drawing/2014/main" xmlns="" id="{00000000-0008-0000-0000-00003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79375" y="559177825"/>
          <a:ext cx="1818133" cy="1752600"/>
        </a:xfrm>
        <a:prstGeom prst="rect">
          <a:avLst/>
        </a:prstGeom>
      </xdr:spPr>
    </xdr:pic>
    <xdr:clientData/>
  </xdr:twoCellAnchor>
  <xdr:twoCellAnchor>
    <xdr:from>
      <xdr:col>3</xdr:col>
      <xdr:colOff>873124</xdr:colOff>
      <xdr:row>531</xdr:row>
      <xdr:rowOff>9525</xdr:rowOff>
    </xdr:from>
    <xdr:to>
      <xdr:col>5</xdr:col>
      <xdr:colOff>0</xdr:colOff>
      <xdr:row>531</xdr:row>
      <xdr:rowOff>542925</xdr:rowOff>
    </xdr:to>
    <xdr:pic>
      <xdr:nvPicPr>
        <xdr:cNvPr id="832" name="Picture 2556">
          <a:extLst>
            <a:ext uri="{FF2B5EF4-FFF2-40B4-BE49-F238E27FC236}">
              <a16:creationId xmlns:a16="http://schemas.microsoft.com/office/drawing/2014/main" xmlns="" id="{00000000-0008-0000-0000-000040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7331074" y="574976625"/>
          <a:ext cx="1054100" cy="533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5</xdr:col>
      <xdr:colOff>19050</xdr:colOff>
      <xdr:row>531</xdr:row>
      <xdr:rowOff>0</xdr:rowOff>
    </xdr:from>
    <xdr:to>
      <xdr:col>5</xdr:col>
      <xdr:colOff>1037544</xdr:colOff>
      <xdr:row>531</xdr:row>
      <xdr:rowOff>533400</xdr:rowOff>
    </xdr:to>
    <xdr:pic>
      <xdr:nvPicPr>
        <xdr:cNvPr id="833" name="Picture 56429">
          <a:extLst>
            <a:ext uri="{FF2B5EF4-FFF2-40B4-BE49-F238E27FC236}">
              <a16:creationId xmlns:a16="http://schemas.microsoft.com/office/drawing/2014/main" xmlns="" id="{00000000-0008-0000-0000-000041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8420100" y="574967100"/>
          <a:ext cx="1018494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12700</xdr:colOff>
      <xdr:row>531</xdr:row>
      <xdr:rowOff>34925</xdr:rowOff>
    </xdr:from>
    <xdr:to>
      <xdr:col>6</xdr:col>
      <xdr:colOff>1019355</xdr:colOff>
      <xdr:row>532</xdr:row>
      <xdr:rowOff>0</xdr:rowOff>
    </xdr:to>
    <xdr:pic>
      <xdr:nvPicPr>
        <xdr:cNvPr id="835" name="Picture 58454">
          <a:extLst>
            <a:ext uri="{FF2B5EF4-FFF2-40B4-BE49-F238E27FC236}">
              <a16:creationId xmlns:a16="http://schemas.microsoft.com/office/drawing/2014/main" xmlns="" id="{00000000-0008-0000-0000-000043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9461500" y="575002025"/>
          <a:ext cx="1006655" cy="546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412750</xdr:colOff>
      <xdr:row>532</xdr:row>
      <xdr:rowOff>206376</xdr:rowOff>
    </xdr:from>
    <xdr:to>
      <xdr:col>0</xdr:col>
      <xdr:colOff>1571624</xdr:colOff>
      <xdr:row>534</xdr:row>
      <xdr:rowOff>429085</xdr:rowOff>
    </xdr:to>
    <xdr:pic>
      <xdr:nvPicPr>
        <xdr:cNvPr id="836" name="Obraz 835" descr="Palmówka drewnopodobna 013 brąz.jpg">
          <a:extLst>
            <a:ext uri="{FF2B5EF4-FFF2-40B4-BE49-F238E27FC236}">
              <a16:creationId xmlns:a16="http://schemas.microsoft.com/office/drawing/2014/main" xmlns="" id="{00000000-0008-0000-0000-00004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412750" y="575744976"/>
          <a:ext cx="1158874" cy="1480009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538</xdr:row>
      <xdr:rowOff>0</xdr:rowOff>
    </xdr:from>
    <xdr:to>
      <xdr:col>5</xdr:col>
      <xdr:colOff>990600</xdr:colOff>
      <xdr:row>538</xdr:row>
      <xdr:rowOff>533400</xdr:rowOff>
    </xdr:to>
    <xdr:pic>
      <xdr:nvPicPr>
        <xdr:cNvPr id="837" name="Picture 56434">
          <a:extLst>
            <a:ext uri="{FF2B5EF4-FFF2-40B4-BE49-F238E27FC236}">
              <a16:creationId xmlns:a16="http://schemas.microsoft.com/office/drawing/2014/main" xmlns="" id="{00000000-0008-0000-0000-000045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391400" y="584282550"/>
          <a:ext cx="952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538</xdr:row>
      <xdr:rowOff>0</xdr:rowOff>
    </xdr:from>
    <xdr:to>
      <xdr:col>7</xdr:col>
      <xdr:colOff>933450</xdr:colOff>
      <xdr:row>538</xdr:row>
      <xdr:rowOff>533400</xdr:rowOff>
    </xdr:to>
    <xdr:pic>
      <xdr:nvPicPr>
        <xdr:cNvPr id="838" name="Picture 437">
          <a:extLst>
            <a:ext uri="{FF2B5EF4-FFF2-40B4-BE49-F238E27FC236}">
              <a16:creationId xmlns:a16="http://schemas.microsoft.com/office/drawing/2014/main" xmlns="" id="{00000000-0008-0000-0000-000046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448800" y="584282550"/>
          <a:ext cx="9334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12699</xdr:colOff>
      <xdr:row>538</xdr:row>
      <xdr:rowOff>0</xdr:rowOff>
    </xdr:from>
    <xdr:to>
      <xdr:col>7</xdr:col>
      <xdr:colOff>1020536</xdr:colOff>
      <xdr:row>538</xdr:row>
      <xdr:rowOff>533400</xdr:rowOff>
    </xdr:to>
    <xdr:pic>
      <xdr:nvPicPr>
        <xdr:cNvPr id="840" name="Picture 437">
          <a:extLst>
            <a:ext uri="{FF2B5EF4-FFF2-40B4-BE49-F238E27FC236}">
              <a16:creationId xmlns:a16="http://schemas.microsoft.com/office/drawing/2014/main" xmlns="" id="{00000000-0008-0000-0000-000048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461499" y="584282550"/>
          <a:ext cx="1007837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1028699</xdr:colOff>
      <xdr:row>538</xdr:row>
      <xdr:rowOff>0</xdr:rowOff>
    </xdr:from>
    <xdr:to>
      <xdr:col>6</xdr:col>
      <xdr:colOff>993775</xdr:colOff>
      <xdr:row>538</xdr:row>
      <xdr:rowOff>533400</xdr:rowOff>
    </xdr:to>
    <xdr:pic>
      <xdr:nvPicPr>
        <xdr:cNvPr id="842" name="Picture 56283">
          <a:extLst>
            <a:ext uri="{FF2B5EF4-FFF2-40B4-BE49-F238E27FC236}">
              <a16:creationId xmlns:a16="http://schemas.microsoft.com/office/drawing/2014/main" xmlns="" id="{00000000-0008-0000-00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381999" y="584282550"/>
          <a:ext cx="1012826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336550</xdr:colOff>
      <xdr:row>539</xdr:row>
      <xdr:rowOff>387350</xdr:rowOff>
    </xdr:from>
    <xdr:to>
      <xdr:col>0</xdr:col>
      <xdr:colOff>2035175</xdr:colOff>
      <xdr:row>539</xdr:row>
      <xdr:rowOff>1401876</xdr:rowOff>
    </xdr:to>
    <xdr:pic>
      <xdr:nvPicPr>
        <xdr:cNvPr id="843" name="Obraz 842" descr="_mg_9621.jpg">
          <a:extLst>
            <a:ext uri="{FF2B5EF4-FFF2-40B4-BE49-F238E27FC236}">
              <a16:creationId xmlns:a16="http://schemas.microsoft.com/office/drawing/2014/main" xmlns="" id="{00000000-0008-0000-0000-00004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336550" y="585222350"/>
          <a:ext cx="1698625" cy="1014526"/>
        </a:xfrm>
        <a:prstGeom prst="rect">
          <a:avLst/>
        </a:prstGeom>
      </xdr:spPr>
    </xdr:pic>
    <xdr:clientData/>
  </xdr:twoCellAnchor>
  <xdr:twoCellAnchor editAs="oneCell">
    <xdr:from>
      <xdr:col>7</xdr:col>
      <xdr:colOff>15875</xdr:colOff>
      <xdr:row>542</xdr:row>
      <xdr:rowOff>0</xdr:rowOff>
    </xdr:from>
    <xdr:to>
      <xdr:col>7</xdr:col>
      <xdr:colOff>1025071</xdr:colOff>
      <xdr:row>542</xdr:row>
      <xdr:rowOff>587375</xdr:rowOff>
    </xdr:to>
    <xdr:pic>
      <xdr:nvPicPr>
        <xdr:cNvPr id="884" name="Picture 56230">
          <a:extLst>
            <a:ext uri="{FF2B5EF4-FFF2-40B4-BE49-F238E27FC236}">
              <a16:creationId xmlns:a16="http://schemas.microsoft.com/office/drawing/2014/main" xmlns="" id="{00000000-0008-0000-00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464675" y="699439800"/>
          <a:ext cx="1009196" cy="58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542</xdr:row>
      <xdr:rowOff>0</xdr:rowOff>
    </xdr:from>
    <xdr:to>
      <xdr:col>10</xdr:col>
      <xdr:colOff>51026</xdr:colOff>
      <xdr:row>542</xdr:row>
      <xdr:rowOff>609600</xdr:rowOff>
    </xdr:to>
    <xdr:pic>
      <xdr:nvPicPr>
        <xdr:cNvPr id="907" name="Picture 2508">
          <a:extLst>
            <a:ext uri="{FF2B5EF4-FFF2-40B4-BE49-F238E27FC236}">
              <a16:creationId xmlns:a16="http://schemas.microsoft.com/office/drawing/2014/main" xmlns="" id="{00000000-0008-0000-0000-00008B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544300" y="699439800"/>
          <a:ext cx="1098776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1016000</xdr:colOff>
      <xdr:row>542</xdr:row>
      <xdr:rowOff>0</xdr:rowOff>
    </xdr:from>
    <xdr:to>
      <xdr:col>10</xdr:col>
      <xdr:colOff>1039812</xdr:colOff>
      <xdr:row>542</xdr:row>
      <xdr:rowOff>590550</xdr:rowOff>
    </xdr:to>
    <xdr:pic>
      <xdr:nvPicPr>
        <xdr:cNvPr id="925" name="Picture 56645">
          <a:extLst>
            <a:ext uri="{FF2B5EF4-FFF2-40B4-BE49-F238E27FC236}">
              <a16:creationId xmlns:a16="http://schemas.microsoft.com/office/drawing/2014/main" xmlns="" id="{00000000-0008-0000-0000-00009D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560300" y="699439800"/>
          <a:ext cx="1071562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118156</xdr:colOff>
      <xdr:row>543</xdr:row>
      <xdr:rowOff>523196</xdr:rowOff>
    </xdr:from>
    <xdr:to>
      <xdr:col>0</xdr:col>
      <xdr:colOff>1989138</xdr:colOff>
      <xdr:row>544</xdr:row>
      <xdr:rowOff>27634</xdr:rowOff>
    </xdr:to>
    <xdr:pic>
      <xdr:nvPicPr>
        <xdr:cNvPr id="927" name="Obraz 926" descr="_MG_4375.jpg">
          <a:extLst>
            <a:ext uri="{FF2B5EF4-FFF2-40B4-BE49-F238E27FC236}">
              <a16:creationId xmlns:a16="http://schemas.microsoft.com/office/drawing/2014/main" xmlns="" id="{00000000-0008-0000-0000-00009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118156" y="700591646"/>
          <a:ext cx="1870982" cy="89508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542</xdr:row>
      <xdr:rowOff>0</xdr:rowOff>
    </xdr:from>
    <xdr:to>
      <xdr:col>5</xdr:col>
      <xdr:colOff>1028700</xdr:colOff>
      <xdr:row>543</xdr:row>
      <xdr:rowOff>0</xdr:rowOff>
    </xdr:to>
    <xdr:pic>
      <xdr:nvPicPr>
        <xdr:cNvPr id="931" name="Picture 56499">
          <a:extLst>
            <a:ext uri="{FF2B5EF4-FFF2-40B4-BE49-F238E27FC236}">
              <a16:creationId xmlns:a16="http://schemas.microsoft.com/office/drawing/2014/main" xmlns="" id="{00000000-0008-0000-0000-0000A3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353300" y="699439800"/>
          <a:ext cx="10287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147204</xdr:colOff>
      <xdr:row>550</xdr:row>
      <xdr:rowOff>207819</xdr:rowOff>
    </xdr:from>
    <xdr:to>
      <xdr:col>0</xdr:col>
      <xdr:colOff>1183383</xdr:colOff>
      <xdr:row>550</xdr:row>
      <xdr:rowOff>1316182</xdr:rowOff>
    </xdr:to>
    <xdr:pic>
      <xdr:nvPicPr>
        <xdr:cNvPr id="941" name="Obraz 940" descr="Wieszak-v1-PP uchwyt uniwersalny.png">
          <a:extLst>
            <a:ext uri="{FF2B5EF4-FFF2-40B4-BE49-F238E27FC236}">
              <a16:creationId xmlns:a16="http://schemas.microsoft.com/office/drawing/2014/main" xmlns="" id="{00000000-0008-0000-0000-0000A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147204" y="687169869"/>
          <a:ext cx="1036179" cy="1108363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549</xdr:row>
      <xdr:rowOff>0</xdr:rowOff>
    </xdr:from>
    <xdr:to>
      <xdr:col>6</xdr:col>
      <xdr:colOff>0</xdr:colOff>
      <xdr:row>550</xdr:row>
      <xdr:rowOff>0</xdr:rowOff>
    </xdr:to>
    <xdr:pic>
      <xdr:nvPicPr>
        <xdr:cNvPr id="944" name="Picture 56499">
          <a:extLst>
            <a:ext uri="{FF2B5EF4-FFF2-40B4-BE49-F238E27FC236}">
              <a16:creationId xmlns:a16="http://schemas.microsoft.com/office/drawing/2014/main" xmlns="" id="{00000000-0008-0000-0000-0000B0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372350" y="686428650"/>
          <a:ext cx="10287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549</xdr:row>
      <xdr:rowOff>0</xdr:rowOff>
    </xdr:from>
    <xdr:to>
      <xdr:col>8</xdr:col>
      <xdr:colOff>24946</xdr:colOff>
      <xdr:row>550</xdr:row>
      <xdr:rowOff>0</xdr:rowOff>
    </xdr:to>
    <xdr:pic>
      <xdr:nvPicPr>
        <xdr:cNvPr id="946" name="Picture 58454">
          <a:extLst>
            <a:ext uri="{FF2B5EF4-FFF2-40B4-BE49-F238E27FC236}">
              <a16:creationId xmlns:a16="http://schemas.microsoft.com/office/drawing/2014/main" xmlns="" id="{00000000-0008-0000-0000-0000B2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9448800" y="686428650"/>
          <a:ext cx="1072696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549</xdr:row>
      <xdr:rowOff>0</xdr:rowOff>
    </xdr:from>
    <xdr:to>
      <xdr:col>8</xdr:col>
      <xdr:colOff>24946</xdr:colOff>
      <xdr:row>550</xdr:row>
      <xdr:rowOff>0</xdr:rowOff>
    </xdr:to>
    <xdr:pic>
      <xdr:nvPicPr>
        <xdr:cNvPr id="947" name="Picture 58454">
          <a:extLst>
            <a:ext uri="{FF2B5EF4-FFF2-40B4-BE49-F238E27FC236}">
              <a16:creationId xmlns:a16="http://schemas.microsoft.com/office/drawing/2014/main" xmlns="" id="{00000000-0008-0000-0000-0000B3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9448800" y="686428650"/>
          <a:ext cx="1072696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1095375</xdr:colOff>
      <xdr:row>550</xdr:row>
      <xdr:rowOff>158750</xdr:rowOff>
    </xdr:from>
    <xdr:to>
      <xdr:col>0</xdr:col>
      <xdr:colOff>2131554</xdr:colOff>
      <xdr:row>550</xdr:row>
      <xdr:rowOff>1267113</xdr:rowOff>
    </xdr:to>
    <xdr:pic>
      <xdr:nvPicPr>
        <xdr:cNvPr id="956" name="Obraz 955" descr="Wieszak-v1-PP uchwyt uniwersalny.png">
          <a:extLst>
            <a:ext uri="{FF2B5EF4-FFF2-40B4-BE49-F238E27FC236}">
              <a16:creationId xmlns:a16="http://schemas.microsoft.com/office/drawing/2014/main" xmlns="" id="{00000000-0008-0000-0000-0000B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1095375" y="687120800"/>
          <a:ext cx="1036179" cy="1108363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549</xdr:row>
      <xdr:rowOff>0</xdr:rowOff>
    </xdr:from>
    <xdr:to>
      <xdr:col>7</xdr:col>
      <xdr:colOff>1039091</xdr:colOff>
      <xdr:row>550</xdr:row>
      <xdr:rowOff>0</xdr:rowOff>
    </xdr:to>
    <xdr:pic>
      <xdr:nvPicPr>
        <xdr:cNvPr id="962" name="Picture 56323">
          <a:extLst>
            <a:ext uri="{FF2B5EF4-FFF2-40B4-BE49-F238E27FC236}">
              <a16:creationId xmlns:a16="http://schemas.microsoft.com/office/drawing/2014/main" xmlns="" id="{00000000-0008-0000-00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515600" y="485070150"/>
          <a:ext cx="1020041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1031875</xdr:colOff>
      <xdr:row>549</xdr:row>
      <xdr:rowOff>0</xdr:rowOff>
    </xdr:from>
    <xdr:to>
      <xdr:col>11</xdr:col>
      <xdr:colOff>22678</xdr:colOff>
      <xdr:row>550</xdr:row>
      <xdr:rowOff>0</xdr:rowOff>
    </xdr:to>
    <xdr:pic>
      <xdr:nvPicPr>
        <xdr:cNvPr id="964" name="Picture 56645">
          <a:extLst>
            <a:ext uri="{FF2B5EF4-FFF2-40B4-BE49-F238E27FC236}">
              <a16:creationId xmlns:a16="http://schemas.microsoft.com/office/drawing/2014/main" xmlns="" id="{00000000-0008-0000-0000-0000C4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557125" y="472408250"/>
          <a:ext cx="1086303" cy="53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432435</xdr:colOff>
      <xdr:row>559</xdr:row>
      <xdr:rowOff>960120</xdr:rowOff>
    </xdr:from>
    <xdr:ext cx="184731" cy="264560"/>
    <xdr:sp macro="" textlink="">
      <xdr:nvSpPr>
        <xdr:cNvPr id="965" name="pole tekstowe 964">
          <a:extLst>
            <a:ext uri="{FF2B5EF4-FFF2-40B4-BE49-F238E27FC236}">
              <a16:creationId xmlns:a16="http://schemas.microsoft.com/office/drawing/2014/main" xmlns="" id="{00000000-0008-0000-0000-0000C5030000}"/>
            </a:ext>
          </a:extLst>
        </xdr:cNvPr>
        <xdr:cNvSpPr txBox="1"/>
      </xdr:nvSpPr>
      <xdr:spPr>
        <a:xfrm>
          <a:off x="6890385" y="6927799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l-PL"/>
        </a:p>
      </xdr:txBody>
    </xdr:sp>
    <xdr:clientData/>
  </xdr:oneCellAnchor>
  <xdr:twoCellAnchor editAs="oneCell">
    <xdr:from>
      <xdr:col>0</xdr:col>
      <xdr:colOff>247650</xdr:colOff>
      <xdr:row>559</xdr:row>
      <xdr:rowOff>247650</xdr:rowOff>
    </xdr:from>
    <xdr:to>
      <xdr:col>0</xdr:col>
      <xdr:colOff>1790700</xdr:colOff>
      <xdr:row>559</xdr:row>
      <xdr:rowOff>1295400</xdr:rowOff>
    </xdr:to>
    <xdr:pic>
      <xdr:nvPicPr>
        <xdr:cNvPr id="967" name="Obraz 148">
          <a:extLst>
            <a:ext uri="{FF2B5EF4-FFF2-40B4-BE49-F238E27FC236}">
              <a16:creationId xmlns:a16="http://schemas.microsoft.com/office/drawing/2014/main" xmlns="" id="{00000000-0008-0000-00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247650" y="692067450"/>
          <a:ext cx="15430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558</xdr:row>
      <xdr:rowOff>0</xdr:rowOff>
    </xdr:from>
    <xdr:to>
      <xdr:col>6</xdr:col>
      <xdr:colOff>0</xdr:colOff>
      <xdr:row>559</xdr:row>
      <xdr:rowOff>38100</xdr:rowOff>
    </xdr:to>
    <xdr:pic>
      <xdr:nvPicPr>
        <xdr:cNvPr id="968" name="Picture 56499">
          <a:extLst>
            <a:ext uri="{FF2B5EF4-FFF2-40B4-BE49-F238E27FC236}">
              <a16:creationId xmlns:a16="http://schemas.microsoft.com/office/drawing/2014/main" xmlns="" id="{00000000-0008-0000-0000-0000C8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372350" y="691438800"/>
          <a:ext cx="1028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558</xdr:row>
      <xdr:rowOff>0</xdr:rowOff>
    </xdr:from>
    <xdr:to>
      <xdr:col>8</xdr:col>
      <xdr:colOff>24946</xdr:colOff>
      <xdr:row>559</xdr:row>
      <xdr:rowOff>19050</xdr:rowOff>
    </xdr:to>
    <xdr:pic>
      <xdr:nvPicPr>
        <xdr:cNvPr id="969" name="Picture 58454">
          <a:extLst>
            <a:ext uri="{FF2B5EF4-FFF2-40B4-BE49-F238E27FC236}">
              <a16:creationId xmlns:a16="http://schemas.microsoft.com/office/drawing/2014/main" xmlns="" id="{00000000-0008-0000-0000-0000C9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9448800" y="691438800"/>
          <a:ext cx="1072696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34925</xdr:colOff>
      <xdr:row>558</xdr:row>
      <xdr:rowOff>1</xdr:rowOff>
    </xdr:from>
    <xdr:to>
      <xdr:col>9</xdr:col>
      <xdr:colOff>7216</xdr:colOff>
      <xdr:row>559</xdr:row>
      <xdr:rowOff>15875</xdr:rowOff>
    </xdr:to>
    <xdr:pic>
      <xdr:nvPicPr>
        <xdr:cNvPr id="975" name="Picture 56323">
          <a:extLst>
            <a:ext uri="{FF2B5EF4-FFF2-40B4-BE49-F238E27FC236}">
              <a16:creationId xmlns:a16="http://schemas.microsoft.com/office/drawing/2014/main" xmlns="" id="{00000000-0008-0000-00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512425" y="482346001"/>
          <a:ext cx="1020041" cy="3968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22225</xdr:colOff>
      <xdr:row>558</xdr:row>
      <xdr:rowOff>3175</xdr:rowOff>
    </xdr:from>
    <xdr:to>
      <xdr:col>10</xdr:col>
      <xdr:colOff>1031875</xdr:colOff>
      <xdr:row>558</xdr:row>
      <xdr:rowOff>520700</xdr:rowOff>
    </xdr:to>
    <xdr:pic>
      <xdr:nvPicPr>
        <xdr:cNvPr id="976" name="Picture 2446">
          <a:extLst>
            <a:ext uri="{FF2B5EF4-FFF2-40B4-BE49-F238E27FC236}">
              <a16:creationId xmlns:a16="http://schemas.microsoft.com/office/drawing/2014/main" xmlns="" id="{00000000-0008-0000-0000-0000D0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2614275" y="691441975"/>
          <a:ext cx="1009650" cy="3746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11</xdr:col>
      <xdr:colOff>680</xdr:colOff>
      <xdr:row>558</xdr:row>
      <xdr:rowOff>0</xdr:rowOff>
    </xdr:from>
    <xdr:to>
      <xdr:col>12</xdr:col>
      <xdr:colOff>0</xdr:colOff>
      <xdr:row>558</xdr:row>
      <xdr:rowOff>365125</xdr:rowOff>
    </xdr:to>
    <xdr:pic>
      <xdr:nvPicPr>
        <xdr:cNvPr id="979" name="Picture 2508">
          <a:extLst>
            <a:ext uri="{FF2B5EF4-FFF2-40B4-BE49-F238E27FC236}">
              <a16:creationId xmlns:a16="http://schemas.microsoft.com/office/drawing/2014/main" xmlns="" id="{00000000-0008-0000-0000-0000D3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3621430" y="482346000"/>
          <a:ext cx="1047070" cy="365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31750</xdr:colOff>
      <xdr:row>560</xdr:row>
      <xdr:rowOff>190500</xdr:rowOff>
    </xdr:from>
    <xdr:to>
      <xdr:col>0</xdr:col>
      <xdr:colOff>2158387</xdr:colOff>
      <xdr:row>560</xdr:row>
      <xdr:rowOff>1287526</xdr:rowOff>
    </xdr:to>
    <xdr:pic>
      <xdr:nvPicPr>
        <xdr:cNvPr id="994" name="Obraz 993" descr="Fala_60_platyna małe.jpg">
          <a:extLst>
            <a:ext uri="{FF2B5EF4-FFF2-40B4-BE49-F238E27FC236}">
              <a16:creationId xmlns:a16="http://schemas.microsoft.com/office/drawing/2014/main" xmlns="" id="{00000000-0008-0000-0000-0000E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31750" y="693400950"/>
          <a:ext cx="2126637" cy="109702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564</xdr:row>
      <xdr:rowOff>95250</xdr:rowOff>
    </xdr:from>
    <xdr:to>
      <xdr:col>0</xdr:col>
      <xdr:colOff>1905000</xdr:colOff>
      <xdr:row>565</xdr:row>
      <xdr:rowOff>266702</xdr:rowOff>
    </xdr:to>
    <xdr:pic>
      <xdr:nvPicPr>
        <xdr:cNvPr id="996" name="Picture 108596">
          <a:extLst>
            <a:ext uri="{FF2B5EF4-FFF2-40B4-BE49-F238E27FC236}">
              <a16:creationId xmlns:a16="http://schemas.microsoft.com/office/drawing/2014/main" xmlns="" id="{00000000-0008-0000-00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171450" y="726719400"/>
          <a:ext cx="1733550" cy="9525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566</xdr:row>
      <xdr:rowOff>266700</xdr:rowOff>
    </xdr:from>
    <xdr:to>
      <xdr:col>0</xdr:col>
      <xdr:colOff>1990725</xdr:colOff>
      <xdr:row>567</xdr:row>
      <xdr:rowOff>323853</xdr:rowOff>
    </xdr:to>
    <xdr:pic>
      <xdr:nvPicPr>
        <xdr:cNvPr id="1004" name="Obraz 66" descr="_MG_7989.jpg">
          <a:extLst>
            <a:ext uri="{FF2B5EF4-FFF2-40B4-BE49-F238E27FC236}">
              <a16:creationId xmlns:a16="http://schemas.microsoft.com/office/drawing/2014/main" xmlns="" id="{00000000-0008-0000-0000-0000E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152400" y="728605350"/>
          <a:ext cx="1838325" cy="8763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873124</xdr:colOff>
      <xdr:row>563</xdr:row>
      <xdr:rowOff>9525</xdr:rowOff>
    </xdr:from>
    <xdr:to>
      <xdr:col>5</xdr:col>
      <xdr:colOff>0</xdr:colOff>
      <xdr:row>563</xdr:row>
      <xdr:rowOff>542925</xdr:rowOff>
    </xdr:to>
    <xdr:pic>
      <xdr:nvPicPr>
        <xdr:cNvPr id="1005" name="Picture 2556">
          <a:extLst>
            <a:ext uri="{FF2B5EF4-FFF2-40B4-BE49-F238E27FC236}">
              <a16:creationId xmlns:a16="http://schemas.microsoft.com/office/drawing/2014/main" xmlns="" id="{00000000-0008-0000-0000-0000ED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7331074" y="726062175"/>
          <a:ext cx="1054100" cy="533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5</xdr:col>
      <xdr:colOff>19049</xdr:colOff>
      <xdr:row>563</xdr:row>
      <xdr:rowOff>0</xdr:rowOff>
    </xdr:from>
    <xdr:to>
      <xdr:col>5</xdr:col>
      <xdr:colOff>1045027</xdr:colOff>
      <xdr:row>563</xdr:row>
      <xdr:rowOff>533400</xdr:rowOff>
    </xdr:to>
    <xdr:pic>
      <xdr:nvPicPr>
        <xdr:cNvPr id="1007" name="Picture 56429">
          <a:extLst>
            <a:ext uri="{FF2B5EF4-FFF2-40B4-BE49-F238E27FC236}">
              <a16:creationId xmlns:a16="http://schemas.microsoft.com/office/drawing/2014/main" xmlns="" id="{00000000-0008-0000-0000-0000EF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8420099" y="726052650"/>
          <a:ext cx="1025978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563</xdr:row>
      <xdr:rowOff>0</xdr:rowOff>
    </xdr:from>
    <xdr:to>
      <xdr:col>7</xdr:col>
      <xdr:colOff>9071</xdr:colOff>
      <xdr:row>563</xdr:row>
      <xdr:rowOff>533400</xdr:rowOff>
    </xdr:to>
    <xdr:pic>
      <xdr:nvPicPr>
        <xdr:cNvPr id="1009" name="Picture 58454">
          <a:extLst>
            <a:ext uri="{FF2B5EF4-FFF2-40B4-BE49-F238E27FC236}">
              <a16:creationId xmlns:a16="http://schemas.microsoft.com/office/drawing/2014/main" xmlns="" id="{00000000-0008-0000-0000-0000F1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9467850" y="726052650"/>
          <a:ext cx="1037771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</xdr:colOff>
      <xdr:row>563</xdr:row>
      <xdr:rowOff>0</xdr:rowOff>
    </xdr:from>
    <xdr:to>
      <xdr:col>7</xdr:col>
      <xdr:colOff>1020536</xdr:colOff>
      <xdr:row>563</xdr:row>
      <xdr:rowOff>533400</xdr:rowOff>
    </xdr:to>
    <xdr:pic>
      <xdr:nvPicPr>
        <xdr:cNvPr id="1011" name="Picture 56283">
          <a:extLst>
            <a:ext uri="{FF2B5EF4-FFF2-40B4-BE49-F238E27FC236}">
              <a16:creationId xmlns:a16="http://schemas.microsoft.com/office/drawing/2014/main" xmlns="" id="{00000000-0008-0000-00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515600" y="726052650"/>
          <a:ext cx="1001486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563</xdr:row>
      <xdr:rowOff>0</xdr:rowOff>
    </xdr:from>
    <xdr:to>
      <xdr:col>9</xdr:col>
      <xdr:colOff>0</xdr:colOff>
      <xdr:row>563</xdr:row>
      <xdr:rowOff>533400</xdr:rowOff>
    </xdr:to>
    <xdr:pic>
      <xdr:nvPicPr>
        <xdr:cNvPr id="1012" name="Picture 437">
          <a:extLst>
            <a:ext uri="{FF2B5EF4-FFF2-40B4-BE49-F238E27FC236}">
              <a16:creationId xmlns:a16="http://schemas.microsoft.com/office/drawing/2014/main" xmlns="" id="{00000000-0008-0000-0000-0000F4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544300" y="726052650"/>
          <a:ext cx="10477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316230</xdr:colOff>
      <xdr:row>571</xdr:row>
      <xdr:rowOff>243840</xdr:rowOff>
    </xdr:from>
    <xdr:to>
      <xdr:col>0</xdr:col>
      <xdr:colOff>2011680</xdr:colOff>
      <xdr:row>571</xdr:row>
      <xdr:rowOff>1126485</xdr:rowOff>
    </xdr:to>
    <xdr:pic>
      <xdr:nvPicPr>
        <xdr:cNvPr id="1025" name="Obraz 138">
          <a:extLst>
            <a:ext uri="{FF2B5EF4-FFF2-40B4-BE49-F238E27FC236}">
              <a16:creationId xmlns:a16="http://schemas.microsoft.com/office/drawing/2014/main" xmlns="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316230" y="735726240"/>
          <a:ext cx="1695450" cy="882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278130</xdr:colOff>
      <xdr:row>573</xdr:row>
      <xdr:rowOff>300990</xdr:rowOff>
    </xdr:from>
    <xdr:to>
      <xdr:col>0</xdr:col>
      <xdr:colOff>2078355</xdr:colOff>
      <xdr:row>574</xdr:row>
      <xdr:rowOff>1314450</xdr:rowOff>
    </xdr:to>
    <xdr:pic>
      <xdr:nvPicPr>
        <xdr:cNvPr id="1026" name="Picture 183" descr="IMG_0360">
          <a:extLst>
            <a:ext uri="{FF2B5EF4-FFF2-40B4-BE49-F238E27FC236}">
              <a16:creationId xmlns:a16="http://schemas.microsoft.com/office/drawing/2014/main" xmlns="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278130" y="738564690"/>
          <a:ext cx="1800225" cy="15659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19049</xdr:colOff>
      <xdr:row>570</xdr:row>
      <xdr:rowOff>0</xdr:rowOff>
    </xdr:from>
    <xdr:to>
      <xdr:col>7</xdr:col>
      <xdr:colOff>34017</xdr:colOff>
      <xdr:row>570</xdr:row>
      <xdr:rowOff>533400</xdr:rowOff>
    </xdr:to>
    <xdr:pic>
      <xdr:nvPicPr>
        <xdr:cNvPr id="1038" name="Picture 56323">
          <a:extLst>
            <a:ext uri="{FF2B5EF4-FFF2-40B4-BE49-F238E27FC236}">
              <a16:creationId xmlns:a16="http://schemas.microsoft.com/office/drawing/2014/main" xmlns="" id="{00000000-0008-0000-00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420099" y="734910900"/>
          <a:ext cx="1062718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570</xdr:row>
      <xdr:rowOff>0</xdr:rowOff>
    </xdr:from>
    <xdr:to>
      <xdr:col>6</xdr:col>
      <xdr:colOff>0</xdr:colOff>
      <xdr:row>570</xdr:row>
      <xdr:rowOff>533400</xdr:rowOff>
    </xdr:to>
    <xdr:pic>
      <xdr:nvPicPr>
        <xdr:cNvPr id="1039" name="Picture 56499">
          <a:extLst>
            <a:ext uri="{FF2B5EF4-FFF2-40B4-BE49-F238E27FC236}">
              <a16:creationId xmlns:a16="http://schemas.microsoft.com/office/drawing/2014/main" xmlns="" id="{00000000-0008-0000-0000-00000F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372350" y="734910900"/>
          <a:ext cx="10287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584</xdr:row>
      <xdr:rowOff>400050</xdr:rowOff>
    </xdr:from>
    <xdr:to>
      <xdr:col>0</xdr:col>
      <xdr:colOff>1962150</xdr:colOff>
      <xdr:row>585</xdr:row>
      <xdr:rowOff>952500</xdr:rowOff>
    </xdr:to>
    <xdr:pic>
      <xdr:nvPicPr>
        <xdr:cNvPr id="1042" name="Picture 1116">
          <a:extLst>
            <a:ext uri="{FF2B5EF4-FFF2-40B4-BE49-F238E27FC236}">
              <a16:creationId xmlns:a16="http://schemas.microsoft.com/office/drawing/2014/main" xmlns="" id="{00000000-0008-0000-00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238125" y="749160300"/>
          <a:ext cx="1724025" cy="11049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19049</xdr:colOff>
      <xdr:row>583</xdr:row>
      <xdr:rowOff>9525</xdr:rowOff>
    </xdr:from>
    <xdr:to>
      <xdr:col>5</xdr:col>
      <xdr:colOff>1031874</xdr:colOff>
      <xdr:row>583</xdr:row>
      <xdr:rowOff>542925</xdr:rowOff>
    </xdr:to>
    <xdr:pic>
      <xdr:nvPicPr>
        <xdr:cNvPr id="1043" name="Picture 2407">
          <a:extLst>
            <a:ext uri="{FF2B5EF4-FFF2-40B4-BE49-F238E27FC236}">
              <a16:creationId xmlns:a16="http://schemas.microsoft.com/office/drawing/2014/main" xmlns="" id="{00000000-0008-0000-0000-000013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7372349" y="748255425"/>
          <a:ext cx="1012825" cy="4953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19050</xdr:colOff>
      <xdr:row>577</xdr:row>
      <xdr:rowOff>19050</xdr:rowOff>
    </xdr:from>
    <xdr:to>
      <xdr:col>7</xdr:col>
      <xdr:colOff>1079500</xdr:colOff>
      <xdr:row>577</xdr:row>
      <xdr:rowOff>552450</xdr:rowOff>
    </xdr:to>
    <xdr:pic>
      <xdr:nvPicPr>
        <xdr:cNvPr id="1047" name="Picture 2402">
          <a:extLst>
            <a:ext uri="{FF2B5EF4-FFF2-40B4-BE49-F238E27FC236}">
              <a16:creationId xmlns:a16="http://schemas.microsoft.com/office/drawing/2014/main" xmlns="" id="{00000000-0008-0000-0000-000017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9467850" y="740644950"/>
          <a:ext cx="1031875" cy="533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8</xdr:col>
      <xdr:colOff>0</xdr:colOff>
      <xdr:row>577</xdr:row>
      <xdr:rowOff>19050</xdr:rowOff>
    </xdr:from>
    <xdr:to>
      <xdr:col>8</xdr:col>
      <xdr:colOff>9525</xdr:colOff>
      <xdr:row>578</xdr:row>
      <xdr:rowOff>0</xdr:rowOff>
    </xdr:to>
    <xdr:pic>
      <xdr:nvPicPr>
        <xdr:cNvPr id="1056" name="Picture 1249">
          <a:extLst>
            <a:ext uri="{FF2B5EF4-FFF2-40B4-BE49-F238E27FC236}">
              <a16:creationId xmlns:a16="http://schemas.microsoft.com/office/drawing/2014/main" xmlns="" id="{00000000-0008-0000-0000-000020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11563350" y="740644950"/>
          <a:ext cx="1038225" cy="533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6</xdr:col>
      <xdr:colOff>19050</xdr:colOff>
      <xdr:row>583</xdr:row>
      <xdr:rowOff>0</xdr:rowOff>
    </xdr:from>
    <xdr:to>
      <xdr:col>7</xdr:col>
      <xdr:colOff>0</xdr:colOff>
      <xdr:row>584</xdr:row>
      <xdr:rowOff>19050</xdr:rowOff>
    </xdr:to>
    <xdr:pic>
      <xdr:nvPicPr>
        <xdr:cNvPr id="1060" name="Picture 56519">
          <a:extLst>
            <a:ext uri="{FF2B5EF4-FFF2-40B4-BE49-F238E27FC236}">
              <a16:creationId xmlns:a16="http://schemas.microsoft.com/office/drawing/2014/main" xmlns="" id="{00000000-0008-0000-0000-000024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8420100" y="748245900"/>
          <a:ext cx="10287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577</xdr:row>
      <xdr:rowOff>0</xdr:rowOff>
    </xdr:from>
    <xdr:to>
      <xdr:col>6</xdr:col>
      <xdr:colOff>1016000</xdr:colOff>
      <xdr:row>577</xdr:row>
      <xdr:rowOff>533400</xdr:rowOff>
    </xdr:to>
    <xdr:pic>
      <xdr:nvPicPr>
        <xdr:cNvPr id="1088" name="Picture 56333">
          <a:extLst>
            <a:ext uri="{FF2B5EF4-FFF2-40B4-BE49-F238E27FC236}">
              <a16:creationId xmlns:a16="http://schemas.microsoft.com/office/drawing/2014/main" xmlns="" id="{00000000-0008-0000-00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420100" y="740625900"/>
          <a:ext cx="9969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577</xdr:row>
      <xdr:rowOff>0</xdr:rowOff>
    </xdr:from>
    <xdr:to>
      <xdr:col>5</xdr:col>
      <xdr:colOff>1016000</xdr:colOff>
      <xdr:row>577</xdr:row>
      <xdr:rowOff>533400</xdr:rowOff>
    </xdr:to>
    <xdr:pic>
      <xdr:nvPicPr>
        <xdr:cNvPr id="1089" name="Picture 56504">
          <a:extLst>
            <a:ext uri="{FF2B5EF4-FFF2-40B4-BE49-F238E27FC236}">
              <a16:creationId xmlns:a16="http://schemas.microsoft.com/office/drawing/2014/main" xmlns="" id="{00000000-0008-0000-0000-000041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372350" y="740625900"/>
          <a:ext cx="9969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583</xdr:row>
      <xdr:rowOff>0</xdr:rowOff>
    </xdr:from>
    <xdr:to>
      <xdr:col>10</xdr:col>
      <xdr:colOff>31750</xdr:colOff>
      <xdr:row>584</xdr:row>
      <xdr:rowOff>19050</xdr:rowOff>
    </xdr:to>
    <xdr:pic>
      <xdr:nvPicPr>
        <xdr:cNvPr id="1090" name="Picture 58706">
          <a:extLst>
            <a:ext uri="{FF2B5EF4-FFF2-40B4-BE49-F238E27FC236}">
              <a16:creationId xmlns:a16="http://schemas.microsoft.com/office/drawing/2014/main" xmlns="" id="{00000000-0008-0000-0000-000042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12592050" y="748245900"/>
          <a:ext cx="1079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1095375</xdr:colOff>
      <xdr:row>583</xdr:row>
      <xdr:rowOff>0</xdr:rowOff>
    </xdr:from>
    <xdr:to>
      <xdr:col>8</xdr:col>
      <xdr:colOff>1047115</xdr:colOff>
      <xdr:row>583</xdr:row>
      <xdr:rowOff>533400</xdr:rowOff>
    </xdr:to>
    <xdr:pic>
      <xdr:nvPicPr>
        <xdr:cNvPr id="1091" name="Picture 2405">
          <a:extLst>
            <a:ext uri="{FF2B5EF4-FFF2-40B4-BE49-F238E27FC236}">
              <a16:creationId xmlns:a16="http://schemas.microsoft.com/office/drawing/2014/main" xmlns="" id="{00000000-0008-0000-0000-000043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10496550" y="748245900"/>
          <a:ext cx="1047115" cy="5048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9</xdr:col>
      <xdr:colOff>0</xdr:colOff>
      <xdr:row>583</xdr:row>
      <xdr:rowOff>3175</xdr:rowOff>
    </xdr:from>
    <xdr:to>
      <xdr:col>9</xdr:col>
      <xdr:colOff>1905</xdr:colOff>
      <xdr:row>583</xdr:row>
      <xdr:rowOff>536575</xdr:rowOff>
    </xdr:to>
    <xdr:pic>
      <xdr:nvPicPr>
        <xdr:cNvPr id="1092" name="Picture 2409">
          <a:extLst>
            <a:ext uri="{FF2B5EF4-FFF2-40B4-BE49-F238E27FC236}">
              <a16:creationId xmlns:a16="http://schemas.microsoft.com/office/drawing/2014/main" xmlns="" id="{00000000-0008-0000-0000-000044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1560175" y="748249075"/>
          <a:ext cx="1033780" cy="5048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7</xdr:col>
      <xdr:colOff>7619</xdr:colOff>
      <xdr:row>583</xdr:row>
      <xdr:rowOff>0</xdr:rowOff>
    </xdr:from>
    <xdr:to>
      <xdr:col>7</xdr:col>
      <xdr:colOff>1000125</xdr:colOff>
      <xdr:row>584</xdr:row>
      <xdr:rowOff>19050</xdr:rowOff>
    </xdr:to>
    <xdr:pic>
      <xdr:nvPicPr>
        <xdr:cNvPr id="1093" name="Picture 56333">
          <a:extLst>
            <a:ext uri="{FF2B5EF4-FFF2-40B4-BE49-F238E27FC236}">
              <a16:creationId xmlns:a16="http://schemas.microsoft.com/office/drawing/2014/main" xmlns="" id="{00000000-0008-0000-0000-00004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456419" y="748245900"/>
          <a:ext cx="992506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7573</xdr:colOff>
      <xdr:row>577</xdr:row>
      <xdr:rowOff>6986</xdr:rowOff>
    </xdr:from>
    <xdr:to>
      <xdr:col>8</xdr:col>
      <xdr:colOff>1031874</xdr:colOff>
      <xdr:row>577</xdr:row>
      <xdr:rowOff>521336</xdr:rowOff>
    </xdr:to>
    <xdr:pic>
      <xdr:nvPicPr>
        <xdr:cNvPr id="1094" name="Picture 2508">
          <a:extLst>
            <a:ext uri="{FF2B5EF4-FFF2-40B4-BE49-F238E27FC236}">
              <a16:creationId xmlns:a16="http://schemas.microsoft.com/office/drawing/2014/main" xmlns="" id="{00000000-0008-0000-0000-000046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2599623" y="740632886"/>
          <a:ext cx="1024301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158750</xdr:colOff>
      <xdr:row>578</xdr:row>
      <xdr:rowOff>158751</xdr:rowOff>
    </xdr:from>
    <xdr:to>
      <xdr:col>0</xdr:col>
      <xdr:colOff>1762124</xdr:colOff>
      <xdr:row>579</xdr:row>
      <xdr:rowOff>584363</xdr:rowOff>
    </xdr:to>
    <xdr:pic>
      <xdr:nvPicPr>
        <xdr:cNvPr id="1095" name="Obraz 1094" descr="Skrzynka Lotos 014 antracyt.jpg">
          <a:extLst>
            <a:ext uri="{FF2B5EF4-FFF2-40B4-BE49-F238E27FC236}">
              <a16:creationId xmlns:a16="http://schemas.microsoft.com/office/drawing/2014/main" xmlns="" id="{00000000-0008-0000-0000-00004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58750" y="741337101"/>
          <a:ext cx="1603374" cy="920912"/>
        </a:xfrm>
        <a:prstGeom prst="rect">
          <a:avLst/>
        </a:prstGeom>
      </xdr:spPr>
    </xdr:pic>
    <xdr:clientData/>
  </xdr:twoCellAnchor>
  <xdr:twoCellAnchor editAs="oneCell">
    <xdr:from>
      <xdr:col>0</xdr:col>
      <xdr:colOff>581025</xdr:colOff>
      <xdr:row>580</xdr:row>
      <xdr:rowOff>365125</xdr:rowOff>
    </xdr:from>
    <xdr:to>
      <xdr:col>0</xdr:col>
      <xdr:colOff>1724025</xdr:colOff>
      <xdr:row>580</xdr:row>
      <xdr:rowOff>1397957</xdr:rowOff>
    </xdr:to>
    <xdr:pic>
      <xdr:nvPicPr>
        <xdr:cNvPr id="1099" name="Obraz 1098" descr="uchywt gala 014 antracyt.jpg">
          <a:extLst>
            <a:ext uri="{FF2B5EF4-FFF2-40B4-BE49-F238E27FC236}">
              <a16:creationId xmlns:a16="http://schemas.microsoft.com/office/drawing/2014/main" xmlns="" id="{00000000-0008-0000-0000-00004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581025" y="742915075"/>
          <a:ext cx="1143000" cy="1032832"/>
        </a:xfrm>
        <a:prstGeom prst="rect">
          <a:avLst/>
        </a:prstGeom>
      </xdr:spPr>
    </xdr:pic>
    <xdr:clientData/>
  </xdr:twoCellAnchor>
  <xdr:twoCellAnchor editAs="oneCell">
    <xdr:from>
      <xdr:col>9</xdr:col>
      <xdr:colOff>7619</xdr:colOff>
      <xdr:row>583</xdr:row>
      <xdr:rowOff>0</xdr:rowOff>
    </xdr:from>
    <xdr:to>
      <xdr:col>9</xdr:col>
      <xdr:colOff>1000125</xdr:colOff>
      <xdr:row>584</xdr:row>
      <xdr:rowOff>19050</xdr:rowOff>
    </xdr:to>
    <xdr:pic>
      <xdr:nvPicPr>
        <xdr:cNvPr id="1106" name="Picture 56333">
          <a:extLst>
            <a:ext uri="{FF2B5EF4-FFF2-40B4-BE49-F238E27FC236}">
              <a16:creationId xmlns:a16="http://schemas.microsoft.com/office/drawing/2014/main" xmlns="" id="{00000000-0008-0000-00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456419" y="521531850"/>
          <a:ext cx="992506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592</xdr:row>
      <xdr:rowOff>254000</xdr:rowOff>
    </xdr:from>
    <xdr:to>
      <xdr:col>0</xdr:col>
      <xdr:colOff>1819275</xdr:colOff>
      <xdr:row>594</xdr:row>
      <xdr:rowOff>206375</xdr:rowOff>
    </xdr:to>
    <xdr:pic>
      <xdr:nvPicPr>
        <xdr:cNvPr id="1107" name="Picture 1109">
          <a:extLst>
            <a:ext uri="{FF2B5EF4-FFF2-40B4-BE49-F238E27FC236}">
              <a16:creationId xmlns:a16="http://schemas.microsoft.com/office/drawing/2014/main" xmlns="" id="{00000000-0008-0000-00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133350" y="671299775"/>
          <a:ext cx="1685925" cy="1209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76200</xdr:colOff>
      <xdr:row>598</xdr:row>
      <xdr:rowOff>1028700</xdr:rowOff>
    </xdr:from>
    <xdr:to>
      <xdr:col>0</xdr:col>
      <xdr:colOff>2038350</xdr:colOff>
      <xdr:row>600</xdr:row>
      <xdr:rowOff>111125</xdr:rowOff>
    </xdr:to>
    <xdr:pic>
      <xdr:nvPicPr>
        <xdr:cNvPr id="1108" name="Picture 1112">
          <a:extLst>
            <a:ext uri="{FF2B5EF4-FFF2-40B4-BE49-F238E27FC236}">
              <a16:creationId xmlns:a16="http://schemas.microsoft.com/office/drawing/2014/main" xmlns="" id="{00000000-0008-0000-00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76200" y="676608375"/>
          <a:ext cx="1962150" cy="11969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8</xdr:col>
      <xdr:colOff>9525</xdr:colOff>
      <xdr:row>588</xdr:row>
      <xdr:rowOff>9525</xdr:rowOff>
    </xdr:from>
    <xdr:to>
      <xdr:col>8</xdr:col>
      <xdr:colOff>942975</xdr:colOff>
      <xdr:row>588</xdr:row>
      <xdr:rowOff>542925</xdr:rowOff>
    </xdr:to>
    <xdr:pic>
      <xdr:nvPicPr>
        <xdr:cNvPr id="1109" name="Picture 2508">
          <a:extLst>
            <a:ext uri="{FF2B5EF4-FFF2-40B4-BE49-F238E27FC236}">
              <a16:creationId xmlns:a16="http://schemas.microsoft.com/office/drawing/2014/main" xmlns="" id="{00000000-0008-0000-0000-000055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477500" y="668597850"/>
          <a:ext cx="9334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19049</xdr:colOff>
      <xdr:row>588</xdr:row>
      <xdr:rowOff>0</xdr:rowOff>
    </xdr:from>
    <xdr:to>
      <xdr:col>5</xdr:col>
      <xdr:colOff>1045027</xdr:colOff>
      <xdr:row>588</xdr:row>
      <xdr:rowOff>533400</xdr:rowOff>
    </xdr:to>
    <xdr:pic>
      <xdr:nvPicPr>
        <xdr:cNvPr id="1110" name="Picture 56504">
          <a:extLst>
            <a:ext uri="{FF2B5EF4-FFF2-40B4-BE49-F238E27FC236}">
              <a16:creationId xmlns:a16="http://schemas.microsoft.com/office/drawing/2014/main" xmlns="" id="{00000000-0008-0000-0000-000056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343774" y="668588325"/>
          <a:ext cx="1025978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1111249</xdr:colOff>
      <xdr:row>588</xdr:row>
      <xdr:rowOff>0</xdr:rowOff>
    </xdr:from>
    <xdr:to>
      <xdr:col>7</xdr:col>
      <xdr:colOff>1011236</xdr:colOff>
      <xdr:row>588</xdr:row>
      <xdr:rowOff>533400</xdr:rowOff>
    </xdr:to>
    <xdr:pic>
      <xdr:nvPicPr>
        <xdr:cNvPr id="1111" name="Picture 58454">
          <a:extLst>
            <a:ext uri="{FF2B5EF4-FFF2-40B4-BE49-F238E27FC236}">
              <a16:creationId xmlns:a16="http://schemas.microsoft.com/office/drawing/2014/main" xmlns="" id="{00000000-0008-0000-0000-000057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9417049" y="668588325"/>
          <a:ext cx="1014412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</xdr:colOff>
      <xdr:row>588</xdr:row>
      <xdr:rowOff>19050</xdr:rowOff>
    </xdr:from>
    <xdr:to>
      <xdr:col>9</xdr:col>
      <xdr:colOff>23812</xdr:colOff>
      <xdr:row>588</xdr:row>
      <xdr:rowOff>552450</xdr:rowOff>
    </xdr:to>
    <xdr:pic>
      <xdr:nvPicPr>
        <xdr:cNvPr id="1112" name="Picture 56328">
          <a:extLst>
            <a:ext uri="{FF2B5EF4-FFF2-40B4-BE49-F238E27FC236}">
              <a16:creationId xmlns:a16="http://schemas.microsoft.com/office/drawing/2014/main" xmlns="" id="{00000000-0008-0000-00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487025" y="668607375"/>
          <a:ext cx="1052512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588</xdr:row>
      <xdr:rowOff>19050</xdr:rowOff>
    </xdr:from>
    <xdr:to>
      <xdr:col>11</xdr:col>
      <xdr:colOff>1012825</xdr:colOff>
      <xdr:row>588</xdr:row>
      <xdr:rowOff>552450</xdr:rowOff>
    </xdr:to>
    <xdr:pic>
      <xdr:nvPicPr>
        <xdr:cNvPr id="1122" name="Picture 58672">
          <a:extLst>
            <a:ext uri="{FF2B5EF4-FFF2-40B4-BE49-F238E27FC236}">
              <a16:creationId xmlns:a16="http://schemas.microsoft.com/office/drawing/2014/main" xmlns="" id="{00000000-0008-0000-0000-000062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12582524" y="668607375"/>
          <a:ext cx="10128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9525</xdr:colOff>
      <xdr:row>588</xdr:row>
      <xdr:rowOff>9525</xdr:rowOff>
    </xdr:from>
    <xdr:to>
      <xdr:col>11</xdr:col>
      <xdr:colOff>1031875</xdr:colOff>
      <xdr:row>588</xdr:row>
      <xdr:rowOff>542925</xdr:rowOff>
    </xdr:to>
    <xdr:pic>
      <xdr:nvPicPr>
        <xdr:cNvPr id="1125" name="Picture 2508">
          <a:extLst>
            <a:ext uri="{FF2B5EF4-FFF2-40B4-BE49-F238E27FC236}">
              <a16:creationId xmlns:a16="http://schemas.microsoft.com/office/drawing/2014/main" xmlns="" id="{00000000-0008-0000-0000-000065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4668500" y="668597850"/>
          <a:ext cx="10223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349250</xdr:colOff>
      <xdr:row>589</xdr:row>
      <xdr:rowOff>238125</xdr:rowOff>
    </xdr:from>
    <xdr:to>
      <xdr:col>0</xdr:col>
      <xdr:colOff>1839923</xdr:colOff>
      <xdr:row>590</xdr:row>
      <xdr:rowOff>342900</xdr:rowOff>
    </xdr:to>
    <xdr:pic>
      <xdr:nvPicPr>
        <xdr:cNvPr id="1126" name="Obraz 1125" descr="_MG_0333 małe.jpg">
          <a:extLst>
            <a:ext uri="{FF2B5EF4-FFF2-40B4-BE49-F238E27FC236}">
              <a16:creationId xmlns:a16="http://schemas.microsoft.com/office/drawing/2014/main" xmlns="" id="{00000000-0008-0000-0000-00006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349250" y="669397950"/>
          <a:ext cx="1490673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596</xdr:row>
      <xdr:rowOff>276224</xdr:rowOff>
    </xdr:from>
    <xdr:to>
      <xdr:col>0</xdr:col>
      <xdr:colOff>1825142</xdr:colOff>
      <xdr:row>597</xdr:row>
      <xdr:rowOff>495300</xdr:rowOff>
    </xdr:to>
    <xdr:pic>
      <xdr:nvPicPr>
        <xdr:cNvPr id="1127" name="Obraz 1126" descr="_MG_0334 małe.jpg">
          <a:extLst>
            <a:ext uri="{FF2B5EF4-FFF2-40B4-BE49-F238E27FC236}">
              <a16:creationId xmlns:a16="http://schemas.microsoft.com/office/drawing/2014/main" xmlns="" id="{00000000-0008-0000-0000-00006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254000" y="673836599"/>
          <a:ext cx="1571142" cy="847726"/>
        </a:xfrm>
        <a:prstGeom prst="rect">
          <a:avLst/>
        </a:prstGeom>
      </xdr:spPr>
    </xdr:pic>
    <xdr:clientData/>
  </xdr:twoCellAnchor>
  <xdr:twoCellAnchor>
    <xdr:from>
      <xdr:col>0</xdr:col>
      <xdr:colOff>342900</xdr:colOff>
      <xdr:row>609</xdr:row>
      <xdr:rowOff>247650</xdr:rowOff>
    </xdr:from>
    <xdr:to>
      <xdr:col>0</xdr:col>
      <xdr:colOff>1895475</xdr:colOff>
      <xdr:row>611</xdr:row>
      <xdr:rowOff>238125</xdr:rowOff>
    </xdr:to>
    <xdr:pic>
      <xdr:nvPicPr>
        <xdr:cNvPr id="1129" name="Picture 1069">
          <a:extLst>
            <a:ext uri="{FF2B5EF4-FFF2-40B4-BE49-F238E27FC236}">
              <a16:creationId xmlns:a16="http://schemas.microsoft.com/office/drawing/2014/main" xmlns="" id="{00000000-0008-0000-00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342900" y="644175750"/>
          <a:ext cx="1552575" cy="11715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3</xdr:col>
      <xdr:colOff>863599</xdr:colOff>
      <xdr:row>603</xdr:row>
      <xdr:rowOff>9525</xdr:rowOff>
    </xdr:from>
    <xdr:to>
      <xdr:col>5</xdr:col>
      <xdr:colOff>1016000</xdr:colOff>
      <xdr:row>603</xdr:row>
      <xdr:rowOff>542925</xdr:rowOff>
    </xdr:to>
    <xdr:pic>
      <xdr:nvPicPr>
        <xdr:cNvPr id="1130" name="Picture 2556">
          <a:extLst>
            <a:ext uri="{FF2B5EF4-FFF2-40B4-BE49-F238E27FC236}">
              <a16:creationId xmlns:a16="http://schemas.microsoft.com/office/drawing/2014/main" xmlns="" id="{00000000-0008-0000-0000-00006A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7321549" y="640260975"/>
          <a:ext cx="1047751" cy="5238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6</xdr:col>
      <xdr:colOff>19049</xdr:colOff>
      <xdr:row>603</xdr:row>
      <xdr:rowOff>0</xdr:rowOff>
    </xdr:from>
    <xdr:to>
      <xdr:col>6</xdr:col>
      <xdr:colOff>1045027</xdr:colOff>
      <xdr:row>604</xdr:row>
      <xdr:rowOff>0</xdr:rowOff>
    </xdr:to>
    <xdr:pic>
      <xdr:nvPicPr>
        <xdr:cNvPr id="1131" name="Picture 56429">
          <a:extLst>
            <a:ext uri="{FF2B5EF4-FFF2-40B4-BE49-F238E27FC236}">
              <a16:creationId xmlns:a16="http://schemas.microsoft.com/office/drawing/2014/main" xmlns="" id="{00000000-0008-0000-0000-00006B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8420099" y="640251450"/>
          <a:ext cx="1025978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603</xdr:row>
      <xdr:rowOff>0</xdr:rowOff>
    </xdr:from>
    <xdr:to>
      <xdr:col>8</xdr:col>
      <xdr:colOff>0</xdr:colOff>
      <xdr:row>604</xdr:row>
      <xdr:rowOff>0</xdr:rowOff>
    </xdr:to>
    <xdr:pic>
      <xdr:nvPicPr>
        <xdr:cNvPr id="1132" name="Picture 58454">
          <a:extLst>
            <a:ext uri="{FF2B5EF4-FFF2-40B4-BE49-F238E27FC236}">
              <a16:creationId xmlns:a16="http://schemas.microsoft.com/office/drawing/2014/main" xmlns="" id="{00000000-0008-0000-0000-00006C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10496550" y="640251450"/>
          <a:ext cx="10477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19049</xdr:colOff>
      <xdr:row>603</xdr:row>
      <xdr:rowOff>0</xdr:rowOff>
    </xdr:from>
    <xdr:to>
      <xdr:col>9</xdr:col>
      <xdr:colOff>31750</xdr:colOff>
      <xdr:row>604</xdr:row>
      <xdr:rowOff>0</xdr:rowOff>
    </xdr:to>
    <xdr:pic>
      <xdr:nvPicPr>
        <xdr:cNvPr id="1133" name="Picture 56283">
          <a:extLst>
            <a:ext uri="{FF2B5EF4-FFF2-40B4-BE49-F238E27FC236}">
              <a16:creationId xmlns:a16="http://schemas.microsoft.com/office/drawing/2014/main" xmlns="" id="{00000000-0008-0000-00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496549" y="521541375"/>
          <a:ext cx="1060451" cy="53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605</xdr:row>
      <xdr:rowOff>95250</xdr:rowOff>
    </xdr:from>
    <xdr:to>
      <xdr:col>0</xdr:col>
      <xdr:colOff>1889125</xdr:colOff>
      <xdr:row>606</xdr:row>
      <xdr:rowOff>232344</xdr:rowOff>
    </xdr:to>
    <xdr:pic>
      <xdr:nvPicPr>
        <xdr:cNvPr id="1157" name="Obraz 1156" descr="Podstawka drewnopod 014 antracyt MAŁE.jpg">
          <a:extLst>
            <a:ext uri="{FF2B5EF4-FFF2-40B4-BE49-F238E27FC236}">
              <a16:creationId xmlns:a16="http://schemas.microsoft.com/office/drawing/2014/main" xmlns="" id="{00000000-0008-0000-0000-00008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381000" y="641508750"/>
          <a:ext cx="1508125" cy="765744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621</xdr:row>
      <xdr:rowOff>28575</xdr:rowOff>
    </xdr:from>
    <xdr:to>
      <xdr:col>0</xdr:col>
      <xdr:colOff>1933575</xdr:colOff>
      <xdr:row>622</xdr:row>
      <xdr:rowOff>552450</xdr:rowOff>
    </xdr:to>
    <xdr:pic>
      <xdr:nvPicPr>
        <xdr:cNvPr id="1160" name="Picture 1128">
          <a:extLst>
            <a:ext uri="{FF2B5EF4-FFF2-40B4-BE49-F238E27FC236}">
              <a16:creationId xmlns:a16="http://schemas.microsoft.com/office/drawing/2014/main" xmlns="" id="{00000000-0008-0000-00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171450" y="699411225"/>
          <a:ext cx="1762125" cy="11525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5</xdr:col>
      <xdr:colOff>19050</xdr:colOff>
      <xdr:row>615</xdr:row>
      <xdr:rowOff>0</xdr:rowOff>
    </xdr:from>
    <xdr:to>
      <xdr:col>5</xdr:col>
      <xdr:colOff>1016000</xdr:colOff>
      <xdr:row>615</xdr:row>
      <xdr:rowOff>533400</xdr:rowOff>
    </xdr:to>
    <xdr:pic>
      <xdr:nvPicPr>
        <xdr:cNvPr id="1162" name="Picture 56479">
          <a:extLst>
            <a:ext uri="{FF2B5EF4-FFF2-40B4-BE49-F238E27FC236}">
              <a16:creationId xmlns:a16="http://schemas.microsoft.com/office/drawing/2014/main" xmlns="" id="{00000000-0008-0000-0000-00008A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372350" y="695686950"/>
          <a:ext cx="9969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627</xdr:row>
      <xdr:rowOff>276225</xdr:rowOff>
    </xdr:from>
    <xdr:to>
      <xdr:col>0</xdr:col>
      <xdr:colOff>1885950</xdr:colOff>
      <xdr:row>627</xdr:row>
      <xdr:rowOff>1076325</xdr:rowOff>
    </xdr:to>
    <xdr:pic>
      <xdr:nvPicPr>
        <xdr:cNvPr id="1168" name="Picture 1130">
          <a:extLst>
            <a:ext uri="{FF2B5EF4-FFF2-40B4-BE49-F238E27FC236}">
              <a16:creationId xmlns:a16="http://schemas.microsoft.com/office/drawing/2014/main" xmlns="" id="{00000000-0008-0000-00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276225" y="672017325"/>
          <a:ext cx="1609725" cy="8001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6</xdr:col>
      <xdr:colOff>19049</xdr:colOff>
      <xdr:row>615</xdr:row>
      <xdr:rowOff>0</xdr:rowOff>
    </xdr:from>
    <xdr:to>
      <xdr:col>7</xdr:col>
      <xdr:colOff>19050</xdr:colOff>
      <xdr:row>616</xdr:row>
      <xdr:rowOff>0</xdr:rowOff>
    </xdr:to>
    <xdr:pic>
      <xdr:nvPicPr>
        <xdr:cNvPr id="1169" name="Picture 56283">
          <a:extLst>
            <a:ext uri="{FF2B5EF4-FFF2-40B4-BE49-F238E27FC236}">
              <a16:creationId xmlns:a16="http://schemas.microsoft.com/office/drawing/2014/main" xmlns="" id="{00000000-0008-0000-00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420099" y="539819850"/>
          <a:ext cx="1047751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636</xdr:row>
      <xdr:rowOff>180975</xdr:rowOff>
    </xdr:from>
    <xdr:to>
      <xdr:col>0</xdr:col>
      <xdr:colOff>1819275</xdr:colOff>
      <xdr:row>638</xdr:row>
      <xdr:rowOff>285750</xdr:rowOff>
    </xdr:to>
    <xdr:pic>
      <xdr:nvPicPr>
        <xdr:cNvPr id="1170" name="Picture 1078">
          <a:extLst>
            <a:ext uri="{FF2B5EF4-FFF2-40B4-BE49-F238E27FC236}">
              <a16:creationId xmlns:a16="http://schemas.microsoft.com/office/drawing/2014/main" xmlns="" id="{00000000-0008-0000-00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257175" y="661349325"/>
          <a:ext cx="1562100" cy="13620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6</xdr:col>
      <xdr:colOff>0</xdr:colOff>
      <xdr:row>630</xdr:row>
      <xdr:rowOff>10853</xdr:rowOff>
    </xdr:from>
    <xdr:to>
      <xdr:col>7</xdr:col>
      <xdr:colOff>28691</xdr:colOff>
      <xdr:row>631</xdr:row>
      <xdr:rowOff>31750</xdr:rowOff>
    </xdr:to>
    <xdr:pic>
      <xdr:nvPicPr>
        <xdr:cNvPr id="1213" name="Picture 56268">
          <a:extLst>
            <a:ext uri="{FF2B5EF4-FFF2-40B4-BE49-F238E27FC236}">
              <a16:creationId xmlns:a16="http://schemas.microsoft.com/office/drawing/2014/main" xmlns="" id="{00000000-0008-0000-00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437889" y="657483503"/>
          <a:ext cx="1076441" cy="5733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867453</xdr:colOff>
      <xdr:row>630</xdr:row>
      <xdr:rowOff>0</xdr:rowOff>
    </xdr:from>
    <xdr:to>
      <xdr:col>5</xdr:col>
      <xdr:colOff>1031874</xdr:colOff>
      <xdr:row>630</xdr:row>
      <xdr:rowOff>533400</xdr:rowOff>
    </xdr:to>
    <xdr:pic>
      <xdr:nvPicPr>
        <xdr:cNvPr id="1223" name="Picture 56414">
          <a:extLst>
            <a:ext uri="{FF2B5EF4-FFF2-40B4-BE49-F238E27FC236}">
              <a16:creationId xmlns:a16="http://schemas.microsoft.com/office/drawing/2014/main" xmlns="" id="{00000000-0008-0000-0000-0000C7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325403" y="657472650"/>
          <a:ext cx="1059771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254000</xdr:colOff>
      <xdr:row>648</xdr:row>
      <xdr:rowOff>19050</xdr:rowOff>
    </xdr:from>
    <xdr:to>
      <xdr:col>0</xdr:col>
      <xdr:colOff>1928159</xdr:colOff>
      <xdr:row>649</xdr:row>
      <xdr:rowOff>361950</xdr:rowOff>
    </xdr:to>
    <xdr:pic>
      <xdr:nvPicPr>
        <xdr:cNvPr id="1301" name="Obraz 1300" descr="_MG_4444.jpg">
          <a:extLst>
            <a:ext uri="{FF2B5EF4-FFF2-40B4-BE49-F238E27FC236}">
              <a16:creationId xmlns:a16="http://schemas.microsoft.com/office/drawing/2014/main" xmlns="" id="{00000000-0008-0000-0000-00001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254000" y="565080150"/>
          <a:ext cx="1674159" cy="971550"/>
        </a:xfrm>
        <a:prstGeom prst="rect">
          <a:avLst/>
        </a:prstGeom>
      </xdr:spPr>
    </xdr:pic>
    <xdr:clientData/>
  </xdr:twoCellAnchor>
  <xdr:twoCellAnchor>
    <xdr:from>
      <xdr:col>3</xdr:col>
      <xdr:colOff>873124</xdr:colOff>
      <xdr:row>646</xdr:row>
      <xdr:rowOff>0</xdr:rowOff>
    </xdr:from>
    <xdr:to>
      <xdr:col>5</xdr:col>
      <xdr:colOff>1000124</xdr:colOff>
      <xdr:row>646</xdr:row>
      <xdr:rowOff>533400</xdr:rowOff>
    </xdr:to>
    <xdr:pic>
      <xdr:nvPicPr>
        <xdr:cNvPr id="1316" name="Picture 2434">
          <a:extLst>
            <a:ext uri="{FF2B5EF4-FFF2-40B4-BE49-F238E27FC236}">
              <a16:creationId xmlns:a16="http://schemas.microsoft.com/office/drawing/2014/main" xmlns="" id="{00000000-0008-0000-0000-000024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331074" y="670960050"/>
          <a:ext cx="1022350" cy="533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6</xdr:col>
      <xdr:colOff>9525</xdr:colOff>
      <xdr:row>646</xdr:row>
      <xdr:rowOff>9525</xdr:rowOff>
    </xdr:from>
    <xdr:to>
      <xdr:col>6</xdr:col>
      <xdr:colOff>1039091</xdr:colOff>
      <xdr:row>646</xdr:row>
      <xdr:rowOff>542925</xdr:rowOff>
    </xdr:to>
    <xdr:pic>
      <xdr:nvPicPr>
        <xdr:cNvPr id="1321" name="Picture 2192">
          <a:extLst>
            <a:ext uri="{FF2B5EF4-FFF2-40B4-BE49-F238E27FC236}">
              <a16:creationId xmlns:a16="http://schemas.microsoft.com/office/drawing/2014/main" xmlns="" id="{00000000-0008-0000-0000-000029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8410575" y="670969575"/>
          <a:ext cx="1029566" cy="533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7</xdr:col>
      <xdr:colOff>19051</xdr:colOff>
      <xdr:row>646</xdr:row>
      <xdr:rowOff>0</xdr:rowOff>
    </xdr:from>
    <xdr:to>
      <xdr:col>7</xdr:col>
      <xdr:colOff>1031875</xdr:colOff>
      <xdr:row>646</xdr:row>
      <xdr:rowOff>533400</xdr:rowOff>
    </xdr:to>
    <xdr:pic>
      <xdr:nvPicPr>
        <xdr:cNvPr id="1322" name="Picture 56464">
          <a:extLst>
            <a:ext uri="{FF2B5EF4-FFF2-40B4-BE49-F238E27FC236}">
              <a16:creationId xmlns:a16="http://schemas.microsoft.com/office/drawing/2014/main" xmlns="" id="{00000000-0008-0000-0000-00002A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9467851" y="670960050"/>
          <a:ext cx="1012824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646</xdr:row>
      <xdr:rowOff>0</xdr:rowOff>
    </xdr:from>
    <xdr:to>
      <xdr:col>9</xdr:col>
      <xdr:colOff>965200</xdr:colOff>
      <xdr:row>646</xdr:row>
      <xdr:rowOff>533400</xdr:rowOff>
    </xdr:to>
    <xdr:pic>
      <xdr:nvPicPr>
        <xdr:cNvPr id="1334" name="Picture 56240">
          <a:extLst>
            <a:ext uri="{FF2B5EF4-FFF2-40B4-BE49-F238E27FC236}">
              <a16:creationId xmlns:a16="http://schemas.microsoft.com/office/drawing/2014/main" xmlns="" id="{00000000-0008-0000-00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563350" y="670960050"/>
          <a:ext cx="9461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646</xdr:row>
      <xdr:rowOff>0</xdr:rowOff>
    </xdr:from>
    <xdr:to>
      <xdr:col>9</xdr:col>
      <xdr:colOff>965200</xdr:colOff>
      <xdr:row>646</xdr:row>
      <xdr:rowOff>533400</xdr:rowOff>
    </xdr:to>
    <xdr:pic>
      <xdr:nvPicPr>
        <xdr:cNvPr id="1367" name="Picture 56240">
          <a:extLst>
            <a:ext uri="{FF2B5EF4-FFF2-40B4-BE49-F238E27FC236}">
              <a16:creationId xmlns:a16="http://schemas.microsoft.com/office/drawing/2014/main" xmlns="" id="{00000000-0008-0000-00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563350" y="670960050"/>
          <a:ext cx="9461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646</xdr:row>
      <xdr:rowOff>0</xdr:rowOff>
    </xdr:from>
    <xdr:to>
      <xdr:col>9</xdr:col>
      <xdr:colOff>965200</xdr:colOff>
      <xdr:row>646</xdr:row>
      <xdr:rowOff>533400</xdr:rowOff>
    </xdr:to>
    <xdr:pic>
      <xdr:nvPicPr>
        <xdr:cNvPr id="1369" name="Picture 56240">
          <a:extLst>
            <a:ext uri="{FF2B5EF4-FFF2-40B4-BE49-F238E27FC236}">
              <a16:creationId xmlns:a16="http://schemas.microsoft.com/office/drawing/2014/main" xmlns="" id="{00000000-0008-0000-00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563350" y="670960050"/>
          <a:ext cx="9461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19049</xdr:colOff>
      <xdr:row>646</xdr:row>
      <xdr:rowOff>0</xdr:rowOff>
    </xdr:from>
    <xdr:to>
      <xdr:col>10</xdr:col>
      <xdr:colOff>40820</xdr:colOff>
      <xdr:row>646</xdr:row>
      <xdr:rowOff>533400</xdr:rowOff>
    </xdr:to>
    <xdr:pic>
      <xdr:nvPicPr>
        <xdr:cNvPr id="1375" name="Picture 56240">
          <a:extLst>
            <a:ext uri="{FF2B5EF4-FFF2-40B4-BE49-F238E27FC236}">
              <a16:creationId xmlns:a16="http://schemas.microsoft.com/office/drawing/2014/main" xmlns="" id="{00000000-0008-0000-00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563349" y="670960050"/>
          <a:ext cx="1069521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646</xdr:row>
      <xdr:rowOff>0</xdr:rowOff>
    </xdr:from>
    <xdr:to>
      <xdr:col>17</xdr:col>
      <xdr:colOff>1000124</xdr:colOff>
      <xdr:row>646</xdr:row>
      <xdr:rowOff>533400</xdr:rowOff>
    </xdr:to>
    <xdr:pic>
      <xdr:nvPicPr>
        <xdr:cNvPr id="1377" name="Picture 2524">
          <a:extLst>
            <a:ext uri="{FF2B5EF4-FFF2-40B4-BE49-F238E27FC236}">
              <a16:creationId xmlns:a16="http://schemas.microsoft.com/office/drawing/2014/main" xmlns="" id="{00000000-0008-0000-0000-000061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2021799" y="670960050"/>
          <a:ext cx="1000125" cy="533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16</xdr:col>
      <xdr:colOff>9524</xdr:colOff>
      <xdr:row>646</xdr:row>
      <xdr:rowOff>19050</xdr:rowOff>
    </xdr:from>
    <xdr:to>
      <xdr:col>16</xdr:col>
      <xdr:colOff>1047749</xdr:colOff>
      <xdr:row>647</xdr:row>
      <xdr:rowOff>0</xdr:rowOff>
    </xdr:to>
    <xdr:pic>
      <xdr:nvPicPr>
        <xdr:cNvPr id="1378" name="Picture 1207">
          <a:extLst>
            <a:ext uri="{FF2B5EF4-FFF2-40B4-BE49-F238E27FC236}">
              <a16:creationId xmlns:a16="http://schemas.microsoft.com/office/drawing/2014/main" xmlns="" id="{00000000-0008-0000-0000-000062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9935824" y="670979100"/>
          <a:ext cx="1038225" cy="533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14</xdr:col>
      <xdr:colOff>22225</xdr:colOff>
      <xdr:row>646</xdr:row>
      <xdr:rowOff>12700</xdr:rowOff>
    </xdr:from>
    <xdr:to>
      <xdr:col>15</xdr:col>
      <xdr:colOff>3175</xdr:colOff>
      <xdr:row>646</xdr:row>
      <xdr:rowOff>539750</xdr:rowOff>
    </xdr:to>
    <xdr:pic>
      <xdr:nvPicPr>
        <xdr:cNvPr id="1386" name="Picture 5">
          <a:extLst>
            <a:ext uri="{FF2B5EF4-FFF2-40B4-BE49-F238E27FC236}">
              <a16:creationId xmlns:a16="http://schemas.microsoft.com/office/drawing/2014/main" xmlns="" id="{00000000-0008-0000-0000-00006A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17853025" y="670972750"/>
          <a:ext cx="1028700" cy="5270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15</xdr:col>
      <xdr:colOff>19049</xdr:colOff>
      <xdr:row>646</xdr:row>
      <xdr:rowOff>19050</xdr:rowOff>
    </xdr:from>
    <xdr:to>
      <xdr:col>15</xdr:col>
      <xdr:colOff>1031874</xdr:colOff>
      <xdr:row>646</xdr:row>
      <xdr:rowOff>552450</xdr:rowOff>
    </xdr:to>
    <xdr:pic>
      <xdr:nvPicPr>
        <xdr:cNvPr id="1387" name="Picture 2524">
          <a:extLst>
            <a:ext uri="{FF2B5EF4-FFF2-40B4-BE49-F238E27FC236}">
              <a16:creationId xmlns:a16="http://schemas.microsoft.com/office/drawing/2014/main" xmlns="" id="{00000000-0008-0000-0000-00006B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8897599" y="670979100"/>
          <a:ext cx="1012825" cy="533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5</xdr:col>
      <xdr:colOff>19049</xdr:colOff>
      <xdr:row>656</xdr:row>
      <xdr:rowOff>0</xdr:rowOff>
    </xdr:from>
    <xdr:to>
      <xdr:col>5</xdr:col>
      <xdr:colOff>1031874</xdr:colOff>
      <xdr:row>656</xdr:row>
      <xdr:rowOff>533400</xdr:rowOff>
    </xdr:to>
    <xdr:pic>
      <xdr:nvPicPr>
        <xdr:cNvPr id="1391" name="Picture 56399">
          <a:extLst>
            <a:ext uri="{FF2B5EF4-FFF2-40B4-BE49-F238E27FC236}">
              <a16:creationId xmlns:a16="http://schemas.microsoft.com/office/drawing/2014/main" xmlns="" id="{00000000-0008-0000-0000-00006F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372349" y="624820950"/>
          <a:ext cx="10128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656</xdr:row>
      <xdr:rowOff>0</xdr:rowOff>
    </xdr:from>
    <xdr:to>
      <xdr:col>7</xdr:col>
      <xdr:colOff>1020536</xdr:colOff>
      <xdr:row>656</xdr:row>
      <xdr:rowOff>533400</xdr:rowOff>
    </xdr:to>
    <xdr:pic>
      <xdr:nvPicPr>
        <xdr:cNvPr id="1393" name="Picture 436">
          <a:extLst>
            <a:ext uri="{FF2B5EF4-FFF2-40B4-BE49-F238E27FC236}">
              <a16:creationId xmlns:a16="http://schemas.microsoft.com/office/drawing/2014/main" xmlns="" id="{00000000-0008-0000-0000-000071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448800" y="624820950"/>
          <a:ext cx="1020536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</xdr:colOff>
      <xdr:row>656</xdr:row>
      <xdr:rowOff>0</xdr:rowOff>
    </xdr:from>
    <xdr:to>
      <xdr:col>7</xdr:col>
      <xdr:colOff>965200</xdr:colOff>
      <xdr:row>656</xdr:row>
      <xdr:rowOff>533400</xdr:rowOff>
    </xdr:to>
    <xdr:pic>
      <xdr:nvPicPr>
        <xdr:cNvPr id="1398" name="Picture 56240">
          <a:extLst>
            <a:ext uri="{FF2B5EF4-FFF2-40B4-BE49-F238E27FC236}">
              <a16:creationId xmlns:a16="http://schemas.microsoft.com/office/drawing/2014/main" xmlns="" id="{00000000-0008-0000-0000-00007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563350" y="563880000"/>
          <a:ext cx="9461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</xdr:colOff>
      <xdr:row>656</xdr:row>
      <xdr:rowOff>0</xdr:rowOff>
    </xdr:from>
    <xdr:to>
      <xdr:col>7</xdr:col>
      <xdr:colOff>965200</xdr:colOff>
      <xdr:row>656</xdr:row>
      <xdr:rowOff>533400</xdr:rowOff>
    </xdr:to>
    <xdr:pic>
      <xdr:nvPicPr>
        <xdr:cNvPr id="1399" name="Picture 56240">
          <a:extLst>
            <a:ext uri="{FF2B5EF4-FFF2-40B4-BE49-F238E27FC236}">
              <a16:creationId xmlns:a16="http://schemas.microsoft.com/office/drawing/2014/main" xmlns="" id="{00000000-0008-0000-0000-00007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563350" y="563880000"/>
          <a:ext cx="9461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</xdr:colOff>
      <xdr:row>656</xdr:row>
      <xdr:rowOff>0</xdr:rowOff>
    </xdr:from>
    <xdr:to>
      <xdr:col>7</xdr:col>
      <xdr:colOff>965200</xdr:colOff>
      <xdr:row>656</xdr:row>
      <xdr:rowOff>533400</xdr:rowOff>
    </xdr:to>
    <xdr:pic>
      <xdr:nvPicPr>
        <xdr:cNvPr id="1403" name="Picture 56240">
          <a:extLst>
            <a:ext uri="{FF2B5EF4-FFF2-40B4-BE49-F238E27FC236}">
              <a16:creationId xmlns:a16="http://schemas.microsoft.com/office/drawing/2014/main" xmlns="" id="{00000000-0008-0000-0000-00007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563350" y="563880000"/>
          <a:ext cx="9461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19049</xdr:colOff>
      <xdr:row>656</xdr:row>
      <xdr:rowOff>0</xdr:rowOff>
    </xdr:from>
    <xdr:to>
      <xdr:col>8</xdr:col>
      <xdr:colOff>40820</xdr:colOff>
      <xdr:row>656</xdr:row>
      <xdr:rowOff>533400</xdr:rowOff>
    </xdr:to>
    <xdr:pic>
      <xdr:nvPicPr>
        <xdr:cNvPr id="1404" name="Picture 56240">
          <a:extLst>
            <a:ext uri="{FF2B5EF4-FFF2-40B4-BE49-F238E27FC236}">
              <a16:creationId xmlns:a16="http://schemas.microsoft.com/office/drawing/2014/main" xmlns="" id="{00000000-0008-0000-0000-00007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563349" y="563880000"/>
          <a:ext cx="1069521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666</xdr:row>
      <xdr:rowOff>219075</xdr:rowOff>
    </xdr:from>
    <xdr:to>
      <xdr:col>0</xdr:col>
      <xdr:colOff>2028825</xdr:colOff>
      <xdr:row>668</xdr:row>
      <xdr:rowOff>571500</xdr:rowOff>
    </xdr:to>
    <xdr:pic>
      <xdr:nvPicPr>
        <xdr:cNvPr id="1406" name="Picture 1129">
          <a:extLst>
            <a:ext uri="{FF2B5EF4-FFF2-40B4-BE49-F238E27FC236}">
              <a16:creationId xmlns:a16="http://schemas.microsoft.com/office/drawing/2014/main" xmlns="" id="{00000000-0008-0000-0000-00007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114300" y="709945875"/>
          <a:ext cx="1914525" cy="16097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171450</xdr:colOff>
      <xdr:row>679</xdr:row>
      <xdr:rowOff>219075</xdr:rowOff>
    </xdr:from>
    <xdr:to>
      <xdr:col>0</xdr:col>
      <xdr:colOff>2085975</xdr:colOff>
      <xdr:row>682</xdr:row>
      <xdr:rowOff>114300</xdr:rowOff>
    </xdr:to>
    <xdr:pic>
      <xdr:nvPicPr>
        <xdr:cNvPr id="1407" name="Picture 2360">
          <a:extLst>
            <a:ext uri="{FF2B5EF4-FFF2-40B4-BE49-F238E27FC236}">
              <a16:creationId xmlns:a16="http://schemas.microsoft.com/office/drawing/2014/main" xmlns="" id="{00000000-0008-0000-0000-00007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171450" y="740654475"/>
          <a:ext cx="1914525" cy="17811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289152</xdr:colOff>
      <xdr:row>692</xdr:row>
      <xdr:rowOff>357167</xdr:rowOff>
    </xdr:from>
    <xdr:to>
      <xdr:col>0</xdr:col>
      <xdr:colOff>1956028</xdr:colOff>
      <xdr:row>692</xdr:row>
      <xdr:rowOff>1294657</xdr:rowOff>
    </xdr:to>
    <xdr:pic>
      <xdr:nvPicPr>
        <xdr:cNvPr id="1412" name="Obraz 1411" descr="_MG_4326.jpg">
          <a:extLst>
            <a:ext uri="{FF2B5EF4-FFF2-40B4-BE49-F238E27FC236}">
              <a16:creationId xmlns:a16="http://schemas.microsoft.com/office/drawing/2014/main" xmlns="" id="{00000000-0008-0000-0000-00008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289152" y="683566367"/>
          <a:ext cx="1666876" cy="937490"/>
        </a:xfrm>
        <a:prstGeom prst="rect">
          <a:avLst/>
        </a:prstGeom>
      </xdr:spPr>
    </xdr:pic>
    <xdr:clientData/>
  </xdr:twoCellAnchor>
  <xdr:twoCellAnchor editAs="oneCell">
    <xdr:from>
      <xdr:col>0</xdr:col>
      <xdr:colOff>91168</xdr:colOff>
      <xdr:row>693</xdr:row>
      <xdr:rowOff>273505</xdr:rowOff>
    </xdr:from>
    <xdr:to>
      <xdr:col>0</xdr:col>
      <xdr:colOff>2099168</xdr:colOff>
      <xdr:row>693</xdr:row>
      <xdr:rowOff>1191987</xdr:rowOff>
    </xdr:to>
    <xdr:pic>
      <xdr:nvPicPr>
        <xdr:cNvPr id="1413" name="Obraz 1412" descr="_MG_4324.jpg">
          <a:extLst>
            <a:ext uri="{FF2B5EF4-FFF2-40B4-BE49-F238E27FC236}">
              <a16:creationId xmlns:a16="http://schemas.microsoft.com/office/drawing/2014/main" xmlns="" id="{00000000-0008-0000-0000-00008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91168" y="684949555"/>
          <a:ext cx="2008000" cy="918482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696</xdr:row>
      <xdr:rowOff>34925</xdr:rowOff>
    </xdr:from>
    <xdr:to>
      <xdr:col>6</xdr:col>
      <xdr:colOff>0</xdr:colOff>
      <xdr:row>697</xdr:row>
      <xdr:rowOff>39687</xdr:rowOff>
    </xdr:to>
    <xdr:pic>
      <xdr:nvPicPr>
        <xdr:cNvPr id="1415" name="Picture 56529">
          <a:extLst>
            <a:ext uri="{FF2B5EF4-FFF2-40B4-BE49-F238E27FC236}">
              <a16:creationId xmlns:a16="http://schemas.microsoft.com/office/drawing/2014/main" xmlns="" id="{00000000-0008-0000-0000-000087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404100" y="785999825"/>
          <a:ext cx="996950" cy="5191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45720</xdr:colOff>
      <xdr:row>696</xdr:row>
      <xdr:rowOff>15240</xdr:rowOff>
    </xdr:from>
    <xdr:to>
      <xdr:col>8</xdr:col>
      <xdr:colOff>15467</xdr:colOff>
      <xdr:row>697</xdr:row>
      <xdr:rowOff>39053</xdr:rowOff>
    </xdr:to>
    <xdr:pic>
      <xdr:nvPicPr>
        <xdr:cNvPr id="1416" name="Picture 58537">
          <a:extLst>
            <a:ext uri="{FF2B5EF4-FFF2-40B4-BE49-F238E27FC236}">
              <a16:creationId xmlns:a16="http://schemas.microsoft.com/office/drawing/2014/main" xmlns="" id="{00000000-0008-0000-0000-000088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9494520" y="785980140"/>
          <a:ext cx="1017497" cy="538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696</xdr:row>
      <xdr:rowOff>0</xdr:rowOff>
    </xdr:from>
    <xdr:to>
      <xdr:col>9</xdr:col>
      <xdr:colOff>0</xdr:colOff>
      <xdr:row>697</xdr:row>
      <xdr:rowOff>19050</xdr:rowOff>
    </xdr:to>
    <xdr:pic>
      <xdr:nvPicPr>
        <xdr:cNvPr id="1417" name="Picture 56333">
          <a:extLst>
            <a:ext uri="{FF2B5EF4-FFF2-40B4-BE49-F238E27FC236}">
              <a16:creationId xmlns:a16="http://schemas.microsoft.com/office/drawing/2014/main" xmlns="" id="{00000000-0008-0000-0000-00008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496550" y="785964900"/>
          <a:ext cx="10477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457200</xdr:colOff>
      <xdr:row>697</xdr:row>
      <xdr:rowOff>174625</xdr:rowOff>
    </xdr:from>
    <xdr:to>
      <xdr:col>0</xdr:col>
      <xdr:colOff>1600200</xdr:colOff>
      <xdr:row>697</xdr:row>
      <xdr:rowOff>1336675</xdr:rowOff>
    </xdr:to>
    <xdr:pic>
      <xdr:nvPicPr>
        <xdr:cNvPr id="1418" name="Obraz 692" descr="_MG_9957.jpg">
          <a:extLst>
            <a:ext uri="{FF2B5EF4-FFF2-40B4-BE49-F238E27FC236}">
              <a16:creationId xmlns:a16="http://schemas.microsoft.com/office/drawing/2014/main" xmlns="" id="{00000000-0008-0000-0000-00008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457200" y="786653875"/>
          <a:ext cx="11430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702</xdr:row>
      <xdr:rowOff>152400</xdr:rowOff>
    </xdr:from>
    <xdr:to>
      <xdr:col>0</xdr:col>
      <xdr:colOff>1866900</xdr:colOff>
      <xdr:row>705</xdr:row>
      <xdr:rowOff>228600</xdr:rowOff>
    </xdr:to>
    <xdr:pic>
      <xdr:nvPicPr>
        <xdr:cNvPr id="798" name="Picture 1099">
          <a:extLst>
            <a:ext uri="{FF2B5EF4-FFF2-40B4-BE49-F238E27FC236}">
              <a16:creationId xmlns:a16="http://schemas.microsoft.com/office/drawing/2014/main" xmlns="" id="{00000000-0008-0000-00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133350" y="790003500"/>
          <a:ext cx="1733550" cy="1962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5</xdr:col>
      <xdr:colOff>19050</xdr:colOff>
      <xdr:row>700</xdr:row>
      <xdr:rowOff>0</xdr:rowOff>
    </xdr:from>
    <xdr:to>
      <xdr:col>6</xdr:col>
      <xdr:colOff>0</xdr:colOff>
      <xdr:row>701</xdr:row>
      <xdr:rowOff>0</xdr:rowOff>
    </xdr:to>
    <xdr:pic>
      <xdr:nvPicPr>
        <xdr:cNvPr id="808" name="Picture 56529">
          <a:extLst>
            <a:ext uri="{FF2B5EF4-FFF2-40B4-BE49-F238E27FC236}">
              <a16:creationId xmlns:a16="http://schemas.microsoft.com/office/drawing/2014/main" xmlns="" id="{00000000-0008-0000-0000-000028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372350" y="788689050"/>
          <a:ext cx="10287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709</xdr:row>
      <xdr:rowOff>19050</xdr:rowOff>
    </xdr:from>
    <xdr:to>
      <xdr:col>7</xdr:col>
      <xdr:colOff>0</xdr:colOff>
      <xdr:row>710</xdr:row>
      <xdr:rowOff>0</xdr:rowOff>
    </xdr:to>
    <xdr:pic>
      <xdr:nvPicPr>
        <xdr:cNvPr id="845" name="Picture 63025">
          <a:extLst>
            <a:ext uri="{FF2B5EF4-FFF2-40B4-BE49-F238E27FC236}">
              <a16:creationId xmlns:a16="http://schemas.microsoft.com/office/drawing/2014/main" xmlns="" id="{00000000-0008-0000-00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486900" y="786784050"/>
          <a:ext cx="10096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19049</xdr:colOff>
      <xdr:row>709</xdr:row>
      <xdr:rowOff>0</xdr:rowOff>
    </xdr:from>
    <xdr:to>
      <xdr:col>5</xdr:col>
      <xdr:colOff>1031874</xdr:colOff>
      <xdr:row>710</xdr:row>
      <xdr:rowOff>0</xdr:rowOff>
    </xdr:to>
    <xdr:pic>
      <xdr:nvPicPr>
        <xdr:cNvPr id="848" name="Picture 56534">
          <a:extLst>
            <a:ext uri="{FF2B5EF4-FFF2-40B4-BE49-F238E27FC236}">
              <a16:creationId xmlns:a16="http://schemas.microsoft.com/office/drawing/2014/main" xmlns="" id="{00000000-0008-0000-0000-000050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372349" y="786765000"/>
          <a:ext cx="10128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327026</xdr:colOff>
      <xdr:row>710</xdr:row>
      <xdr:rowOff>254000</xdr:rowOff>
    </xdr:from>
    <xdr:to>
      <xdr:col>0</xdr:col>
      <xdr:colOff>1838076</xdr:colOff>
      <xdr:row>713</xdr:row>
      <xdr:rowOff>82550</xdr:rowOff>
    </xdr:to>
    <xdr:pic>
      <xdr:nvPicPr>
        <xdr:cNvPr id="854" name="Obraz 853" descr="Gazon Milano 010 terracotta.jpg">
          <a:extLst>
            <a:ext uri="{FF2B5EF4-FFF2-40B4-BE49-F238E27FC236}">
              <a16:creationId xmlns:a16="http://schemas.microsoft.com/office/drawing/2014/main" xmlns="" id="{00000000-0008-0000-0000-00005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327026" y="594582250"/>
          <a:ext cx="1511050" cy="1987550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717</xdr:row>
      <xdr:rowOff>171450</xdr:rowOff>
    </xdr:from>
    <xdr:to>
      <xdr:col>0</xdr:col>
      <xdr:colOff>1828800</xdr:colOff>
      <xdr:row>719</xdr:row>
      <xdr:rowOff>152400</xdr:rowOff>
    </xdr:to>
    <xdr:pic>
      <xdr:nvPicPr>
        <xdr:cNvPr id="859" name="Obraz 135">
          <a:extLst>
            <a:ext uri="{FF2B5EF4-FFF2-40B4-BE49-F238E27FC236}">
              <a16:creationId xmlns:a16="http://schemas.microsoft.com/office/drawing/2014/main" xmlns="" id="{00000000-0008-0000-00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171450" y="786879300"/>
          <a:ext cx="1657350" cy="24003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5</xdr:col>
      <xdr:colOff>19049</xdr:colOff>
      <xdr:row>716</xdr:row>
      <xdr:rowOff>0</xdr:rowOff>
    </xdr:from>
    <xdr:to>
      <xdr:col>5</xdr:col>
      <xdr:colOff>1031874</xdr:colOff>
      <xdr:row>717</xdr:row>
      <xdr:rowOff>0</xdr:rowOff>
    </xdr:to>
    <xdr:pic>
      <xdr:nvPicPr>
        <xdr:cNvPr id="864" name="Picture 56539">
          <a:extLst>
            <a:ext uri="{FF2B5EF4-FFF2-40B4-BE49-F238E27FC236}">
              <a16:creationId xmlns:a16="http://schemas.microsoft.com/office/drawing/2014/main" xmlns="" id="{00000000-0008-0000-0000-000060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372349" y="786174450"/>
          <a:ext cx="10128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15875</xdr:colOff>
      <xdr:row>716</xdr:row>
      <xdr:rowOff>0</xdr:rowOff>
    </xdr:from>
    <xdr:to>
      <xdr:col>6</xdr:col>
      <xdr:colOff>1044756</xdr:colOff>
      <xdr:row>717</xdr:row>
      <xdr:rowOff>0</xdr:rowOff>
    </xdr:to>
    <xdr:pic>
      <xdr:nvPicPr>
        <xdr:cNvPr id="867" name="Picture 63025">
          <a:extLst>
            <a:ext uri="{FF2B5EF4-FFF2-40B4-BE49-F238E27FC236}">
              <a16:creationId xmlns:a16="http://schemas.microsoft.com/office/drawing/2014/main" xmlns="" id="{00000000-0008-0000-00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464675" y="786174450"/>
          <a:ext cx="1028881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722</xdr:row>
      <xdr:rowOff>0</xdr:rowOff>
    </xdr:from>
    <xdr:to>
      <xdr:col>7</xdr:col>
      <xdr:colOff>82142</xdr:colOff>
      <xdr:row>723</xdr:row>
      <xdr:rowOff>19050</xdr:rowOff>
    </xdr:to>
    <xdr:pic>
      <xdr:nvPicPr>
        <xdr:cNvPr id="875" name="Picture 56361">
          <a:extLst>
            <a:ext uri="{FF2B5EF4-FFF2-40B4-BE49-F238E27FC236}">
              <a16:creationId xmlns:a16="http://schemas.microsoft.com/office/drawing/2014/main" xmlns="" id="{00000000-0008-0000-00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563350" y="834694800"/>
          <a:ext cx="1110842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495300</xdr:colOff>
      <xdr:row>725</xdr:row>
      <xdr:rowOff>76200</xdr:rowOff>
    </xdr:from>
    <xdr:to>
      <xdr:col>0</xdr:col>
      <xdr:colOff>1952625</xdr:colOff>
      <xdr:row>726</xdr:row>
      <xdr:rowOff>333377</xdr:rowOff>
    </xdr:to>
    <xdr:pic>
      <xdr:nvPicPr>
        <xdr:cNvPr id="883" name="Picture 67980">
          <a:extLst>
            <a:ext uri="{FF2B5EF4-FFF2-40B4-BE49-F238E27FC236}">
              <a16:creationId xmlns:a16="http://schemas.microsoft.com/office/drawing/2014/main" xmlns="" id="{00000000-0008-0000-00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495300" y="836542650"/>
          <a:ext cx="1457325" cy="8858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19049</xdr:colOff>
      <xdr:row>722</xdr:row>
      <xdr:rowOff>0</xdr:rowOff>
    </xdr:from>
    <xdr:to>
      <xdr:col>6</xdr:col>
      <xdr:colOff>15875</xdr:colOff>
      <xdr:row>723</xdr:row>
      <xdr:rowOff>19050</xdr:rowOff>
    </xdr:to>
    <xdr:pic>
      <xdr:nvPicPr>
        <xdr:cNvPr id="889" name="Picture 56539">
          <a:extLst>
            <a:ext uri="{FF2B5EF4-FFF2-40B4-BE49-F238E27FC236}">
              <a16:creationId xmlns:a16="http://schemas.microsoft.com/office/drawing/2014/main" xmlns="" id="{00000000-0008-0000-0000-000079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372349" y="834694800"/>
          <a:ext cx="1044576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731</xdr:row>
      <xdr:rowOff>609600</xdr:rowOff>
    </xdr:from>
    <xdr:to>
      <xdr:col>6</xdr:col>
      <xdr:colOff>1028700</xdr:colOff>
      <xdr:row>732</xdr:row>
      <xdr:rowOff>609600</xdr:rowOff>
    </xdr:to>
    <xdr:pic>
      <xdr:nvPicPr>
        <xdr:cNvPr id="901" name="Picture 63025">
          <a:extLst>
            <a:ext uri="{FF2B5EF4-FFF2-40B4-BE49-F238E27FC236}">
              <a16:creationId xmlns:a16="http://schemas.microsoft.com/office/drawing/2014/main" xmlns="" id="{00000000-0008-0000-00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420100" y="809263050"/>
          <a:ext cx="10096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19049</xdr:colOff>
      <xdr:row>732</xdr:row>
      <xdr:rowOff>0</xdr:rowOff>
    </xdr:from>
    <xdr:to>
      <xdr:col>5</xdr:col>
      <xdr:colOff>1031874</xdr:colOff>
      <xdr:row>732</xdr:row>
      <xdr:rowOff>609600</xdr:rowOff>
    </xdr:to>
    <xdr:pic>
      <xdr:nvPicPr>
        <xdr:cNvPr id="913" name="Picture 56534">
          <a:extLst>
            <a:ext uri="{FF2B5EF4-FFF2-40B4-BE49-F238E27FC236}">
              <a16:creationId xmlns:a16="http://schemas.microsoft.com/office/drawing/2014/main" xmlns="" id="{00000000-0008-0000-0000-000091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372349" y="809282100"/>
          <a:ext cx="10128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734</xdr:row>
      <xdr:rowOff>546100</xdr:rowOff>
    </xdr:from>
    <xdr:to>
      <xdr:col>0</xdr:col>
      <xdr:colOff>1952625</xdr:colOff>
      <xdr:row>735</xdr:row>
      <xdr:rowOff>469900</xdr:rowOff>
    </xdr:to>
    <xdr:pic>
      <xdr:nvPicPr>
        <xdr:cNvPr id="915" name="Obraz 914" descr="_MG_3631_Gazon Roma antrcyt 014.jpg">
          <a:extLst>
            <a:ext uri="{FF2B5EF4-FFF2-40B4-BE49-F238E27FC236}">
              <a16:creationId xmlns:a16="http://schemas.microsoft.com/office/drawing/2014/main" xmlns="" id="{00000000-0008-0000-0000-00009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47625" y="8123618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739</xdr:row>
      <xdr:rowOff>0</xdr:rowOff>
    </xdr:from>
    <xdr:to>
      <xdr:col>7</xdr:col>
      <xdr:colOff>24946</xdr:colOff>
      <xdr:row>740</xdr:row>
      <xdr:rowOff>0</xdr:rowOff>
    </xdr:to>
    <xdr:pic>
      <xdr:nvPicPr>
        <xdr:cNvPr id="917" name="Picture 56350">
          <a:extLst>
            <a:ext uri="{FF2B5EF4-FFF2-40B4-BE49-F238E27FC236}">
              <a16:creationId xmlns:a16="http://schemas.microsoft.com/office/drawing/2014/main" xmlns="" id="{00000000-0008-0000-00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420100" y="824769750"/>
          <a:ext cx="1053646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739</xdr:row>
      <xdr:rowOff>0</xdr:rowOff>
    </xdr:from>
    <xdr:to>
      <xdr:col>5</xdr:col>
      <xdr:colOff>1028700</xdr:colOff>
      <xdr:row>740</xdr:row>
      <xdr:rowOff>0</xdr:rowOff>
    </xdr:to>
    <xdr:pic>
      <xdr:nvPicPr>
        <xdr:cNvPr id="918" name="Picture 56539">
          <a:extLst>
            <a:ext uri="{FF2B5EF4-FFF2-40B4-BE49-F238E27FC236}">
              <a16:creationId xmlns:a16="http://schemas.microsoft.com/office/drawing/2014/main" xmlns="" id="{00000000-0008-0000-0000-000096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353300" y="824769750"/>
          <a:ext cx="10287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635000</xdr:colOff>
      <xdr:row>740</xdr:row>
      <xdr:rowOff>79375</xdr:rowOff>
    </xdr:from>
    <xdr:to>
      <xdr:col>0</xdr:col>
      <xdr:colOff>1603375</xdr:colOff>
      <xdr:row>743</xdr:row>
      <xdr:rowOff>44478</xdr:rowOff>
    </xdr:to>
    <xdr:pic>
      <xdr:nvPicPr>
        <xdr:cNvPr id="919" name="Obraz 918" descr="Roma wisząca 010 terracotta.jpg">
          <a:extLst>
            <a:ext uri="{FF2B5EF4-FFF2-40B4-BE49-F238E27FC236}">
              <a16:creationId xmlns:a16="http://schemas.microsoft.com/office/drawing/2014/main" xmlns="" id="{00000000-0008-0000-0000-00009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635000" y="825382525"/>
          <a:ext cx="968375" cy="1851053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746</xdr:row>
      <xdr:rowOff>0</xdr:rowOff>
    </xdr:from>
    <xdr:to>
      <xdr:col>7</xdr:col>
      <xdr:colOff>24946</xdr:colOff>
      <xdr:row>747</xdr:row>
      <xdr:rowOff>0</xdr:rowOff>
    </xdr:to>
    <xdr:pic>
      <xdr:nvPicPr>
        <xdr:cNvPr id="932" name="Picture 56350">
          <a:extLst>
            <a:ext uri="{FF2B5EF4-FFF2-40B4-BE49-F238E27FC236}">
              <a16:creationId xmlns:a16="http://schemas.microsoft.com/office/drawing/2014/main" xmlns="" id="{00000000-0008-0000-00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420100" y="827303400"/>
          <a:ext cx="1053646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746</xdr:row>
      <xdr:rowOff>0</xdr:rowOff>
    </xdr:from>
    <xdr:to>
      <xdr:col>5</xdr:col>
      <xdr:colOff>1028700</xdr:colOff>
      <xdr:row>747</xdr:row>
      <xdr:rowOff>0</xdr:rowOff>
    </xdr:to>
    <xdr:pic>
      <xdr:nvPicPr>
        <xdr:cNvPr id="933" name="Picture 56539">
          <a:extLst>
            <a:ext uri="{FF2B5EF4-FFF2-40B4-BE49-F238E27FC236}">
              <a16:creationId xmlns:a16="http://schemas.microsoft.com/office/drawing/2014/main" xmlns="" id="{00000000-0008-0000-0000-0000A5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353300" y="827303400"/>
          <a:ext cx="10287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590550</xdr:colOff>
      <xdr:row>747</xdr:row>
      <xdr:rowOff>314325</xdr:rowOff>
    </xdr:from>
    <xdr:to>
      <xdr:col>0</xdr:col>
      <xdr:colOff>1438275</xdr:colOff>
      <xdr:row>749</xdr:row>
      <xdr:rowOff>1600200</xdr:rowOff>
    </xdr:to>
    <xdr:pic>
      <xdr:nvPicPr>
        <xdr:cNvPr id="935" name="Picture 1096">
          <a:extLst>
            <a:ext uri="{FF2B5EF4-FFF2-40B4-BE49-F238E27FC236}">
              <a16:creationId xmlns:a16="http://schemas.microsoft.com/office/drawing/2014/main" xmlns="" id="{00000000-0008-0000-00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590550" y="831599175"/>
          <a:ext cx="847725" cy="26384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200025</xdr:colOff>
      <xdr:row>754</xdr:row>
      <xdr:rowOff>400050</xdr:rowOff>
    </xdr:from>
    <xdr:to>
      <xdr:col>0</xdr:col>
      <xdr:colOff>1847850</xdr:colOff>
      <xdr:row>756</xdr:row>
      <xdr:rowOff>95250</xdr:rowOff>
    </xdr:to>
    <xdr:pic>
      <xdr:nvPicPr>
        <xdr:cNvPr id="940" name="Picture 1105">
          <a:extLst>
            <a:ext uri="{FF2B5EF4-FFF2-40B4-BE49-F238E27FC236}">
              <a16:creationId xmlns:a16="http://schemas.microsoft.com/office/drawing/2014/main" xmlns="" id="{00000000-0008-0000-00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200025" y="643794750"/>
          <a:ext cx="1647825" cy="14668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7</xdr:col>
      <xdr:colOff>19050</xdr:colOff>
      <xdr:row>752</xdr:row>
      <xdr:rowOff>19050</xdr:rowOff>
    </xdr:from>
    <xdr:to>
      <xdr:col>8</xdr:col>
      <xdr:colOff>0</xdr:colOff>
      <xdr:row>752</xdr:row>
      <xdr:rowOff>552450</xdr:rowOff>
    </xdr:to>
    <xdr:pic>
      <xdr:nvPicPr>
        <xdr:cNvPr id="943" name="Picture 60993">
          <a:extLst>
            <a:ext uri="{FF2B5EF4-FFF2-40B4-BE49-F238E27FC236}">
              <a16:creationId xmlns:a16="http://schemas.microsoft.com/office/drawing/2014/main" xmlns="" id="{00000000-0008-0000-0000-0000AF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10515600" y="854087700"/>
          <a:ext cx="10287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</xdr:colOff>
      <xdr:row>752</xdr:row>
      <xdr:rowOff>19050</xdr:rowOff>
    </xdr:from>
    <xdr:to>
      <xdr:col>9</xdr:col>
      <xdr:colOff>68172</xdr:colOff>
      <xdr:row>752</xdr:row>
      <xdr:rowOff>552450</xdr:rowOff>
    </xdr:to>
    <xdr:pic>
      <xdr:nvPicPr>
        <xdr:cNvPr id="948" name="Picture 61601">
          <a:extLst>
            <a:ext uri="{FF2B5EF4-FFF2-40B4-BE49-F238E27FC236}">
              <a16:creationId xmlns:a16="http://schemas.microsoft.com/office/drawing/2014/main" xmlns="" id="{00000000-0008-0000-0000-0000B4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11563350" y="854087700"/>
          <a:ext cx="1096872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19049</xdr:colOff>
      <xdr:row>752</xdr:row>
      <xdr:rowOff>0</xdr:rowOff>
    </xdr:from>
    <xdr:to>
      <xdr:col>5</xdr:col>
      <xdr:colOff>1031874</xdr:colOff>
      <xdr:row>752</xdr:row>
      <xdr:rowOff>533400</xdr:rowOff>
    </xdr:to>
    <xdr:pic>
      <xdr:nvPicPr>
        <xdr:cNvPr id="957" name="Picture 56539">
          <a:extLst>
            <a:ext uri="{FF2B5EF4-FFF2-40B4-BE49-F238E27FC236}">
              <a16:creationId xmlns:a16="http://schemas.microsoft.com/office/drawing/2014/main" xmlns="" id="{00000000-0008-0000-0000-0000BD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372349" y="854068650"/>
          <a:ext cx="10128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22860</xdr:colOff>
      <xdr:row>752</xdr:row>
      <xdr:rowOff>15240</xdr:rowOff>
    </xdr:from>
    <xdr:to>
      <xdr:col>7</xdr:col>
      <xdr:colOff>26262</xdr:colOff>
      <xdr:row>752</xdr:row>
      <xdr:rowOff>552450</xdr:rowOff>
    </xdr:to>
    <xdr:pic>
      <xdr:nvPicPr>
        <xdr:cNvPr id="959" name="Picture 58532">
          <a:extLst>
            <a:ext uri="{FF2B5EF4-FFF2-40B4-BE49-F238E27FC236}">
              <a16:creationId xmlns:a16="http://schemas.microsoft.com/office/drawing/2014/main" xmlns="" id="{00000000-0008-0000-0000-0000BF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9471660" y="854083890"/>
          <a:ext cx="1051152" cy="5372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767</xdr:row>
      <xdr:rowOff>6350</xdr:rowOff>
    </xdr:from>
    <xdr:to>
      <xdr:col>6</xdr:col>
      <xdr:colOff>1044121</xdr:colOff>
      <xdr:row>767</xdr:row>
      <xdr:rowOff>520700</xdr:rowOff>
    </xdr:to>
    <xdr:pic>
      <xdr:nvPicPr>
        <xdr:cNvPr id="970" name="Picture 61069">
          <a:extLst>
            <a:ext uri="{FF2B5EF4-FFF2-40B4-BE49-F238E27FC236}">
              <a16:creationId xmlns:a16="http://schemas.microsoft.com/office/drawing/2014/main" xmlns="" id="{00000000-0008-0000-0000-0000CA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8420100" y="836187050"/>
          <a:ext cx="1025071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</xdr:colOff>
      <xdr:row>767</xdr:row>
      <xdr:rowOff>0</xdr:rowOff>
    </xdr:from>
    <xdr:to>
      <xdr:col>8</xdr:col>
      <xdr:colOff>34290</xdr:colOff>
      <xdr:row>767</xdr:row>
      <xdr:rowOff>533400</xdr:rowOff>
    </xdr:to>
    <xdr:pic>
      <xdr:nvPicPr>
        <xdr:cNvPr id="971" name="Picture 61008">
          <a:extLst>
            <a:ext uri="{FF2B5EF4-FFF2-40B4-BE49-F238E27FC236}">
              <a16:creationId xmlns:a16="http://schemas.microsoft.com/office/drawing/2014/main" xmlns="" id="{00000000-0008-0000-0000-0000CB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9467850" y="836180700"/>
          <a:ext cx="106299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767</xdr:row>
      <xdr:rowOff>0</xdr:rowOff>
    </xdr:from>
    <xdr:to>
      <xdr:col>8</xdr:col>
      <xdr:colOff>1036320</xdr:colOff>
      <xdr:row>767</xdr:row>
      <xdr:rowOff>533400</xdr:rowOff>
    </xdr:to>
    <xdr:pic>
      <xdr:nvPicPr>
        <xdr:cNvPr id="972" name="Picture 58542">
          <a:extLst>
            <a:ext uri="{FF2B5EF4-FFF2-40B4-BE49-F238E27FC236}">
              <a16:creationId xmlns:a16="http://schemas.microsoft.com/office/drawing/2014/main" xmlns="" id="{00000000-0008-0000-0000-0000CC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10496550" y="836180700"/>
          <a:ext cx="103632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767</xdr:row>
      <xdr:rowOff>19050</xdr:rowOff>
    </xdr:from>
    <xdr:to>
      <xdr:col>10</xdr:col>
      <xdr:colOff>68172</xdr:colOff>
      <xdr:row>768</xdr:row>
      <xdr:rowOff>0</xdr:rowOff>
    </xdr:to>
    <xdr:pic>
      <xdr:nvPicPr>
        <xdr:cNvPr id="973" name="Picture 58156">
          <a:extLst>
            <a:ext uri="{FF2B5EF4-FFF2-40B4-BE49-F238E27FC236}">
              <a16:creationId xmlns:a16="http://schemas.microsoft.com/office/drawing/2014/main" xmlns="" id="{00000000-0008-0000-0000-0000CD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11563350" y="836199750"/>
          <a:ext cx="1096872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95250</xdr:colOff>
      <xdr:row>767</xdr:row>
      <xdr:rowOff>0</xdr:rowOff>
    </xdr:from>
    <xdr:to>
      <xdr:col>11</xdr:col>
      <xdr:colOff>22860</xdr:colOff>
      <xdr:row>767</xdr:row>
      <xdr:rowOff>533400</xdr:rowOff>
    </xdr:to>
    <xdr:pic>
      <xdr:nvPicPr>
        <xdr:cNvPr id="974" name="Picture 61590">
          <a:extLst>
            <a:ext uri="{FF2B5EF4-FFF2-40B4-BE49-F238E27FC236}">
              <a16:creationId xmlns:a16="http://schemas.microsoft.com/office/drawing/2014/main" xmlns="" id="{00000000-0008-0000-0000-0000CE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12687300" y="836180700"/>
          <a:ext cx="97536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523876</xdr:colOff>
      <xdr:row>768</xdr:row>
      <xdr:rowOff>320675</xdr:rowOff>
    </xdr:from>
    <xdr:to>
      <xdr:col>0</xdr:col>
      <xdr:colOff>1730375</xdr:colOff>
      <xdr:row>770</xdr:row>
      <xdr:rowOff>287343</xdr:rowOff>
    </xdr:to>
    <xdr:pic>
      <xdr:nvPicPr>
        <xdr:cNvPr id="977" name="Obraz 976" descr="FlakonDama 026 czarny metaliczny.jpg">
          <a:extLst>
            <a:ext uri="{FF2B5EF4-FFF2-40B4-BE49-F238E27FC236}">
              <a16:creationId xmlns:a16="http://schemas.microsoft.com/office/drawing/2014/main" xmlns="" id="{00000000-0008-0000-0000-0000D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523876" y="837053825"/>
          <a:ext cx="1206499" cy="1985968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772</xdr:row>
      <xdr:rowOff>371476</xdr:rowOff>
    </xdr:from>
    <xdr:to>
      <xdr:col>0</xdr:col>
      <xdr:colOff>1478833</xdr:colOff>
      <xdr:row>773</xdr:row>
      <xdr:rowOff>1276350</xdr:rowOff>
    </xdr:to>
    <xdr:pic>
      <xdr:nvPicPr>
        <xdr:cNvPr id="982" name="Obraz 981" descr="Dama wbijany Flakon.jpg">
          <a:extLst>
            <a:ext uri="{FF2B5EF4-FFF2-40B4-BE49-F238E27FC236}">
              <a16:creationId xmlns:a16="http://schemas.microsoft.com/office/drawing/2014/main" xmlns="" id="{00000000-0008-0000-0000-0000D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323850" y="841352776"/>
          <a:ext cx="1154983" cy="2105024"/>
        </a:xfrm>
        <a:prstGeom prst="rect">
          <a:avLst/>
        </a:prstGeom>
      </xdr:spPr>
    </xdr:pic>
    <xdr:clientData/>
  </xdr:twoCellAnchor>
  <xdr:twoCellAnchor>
    <xdr:from>
      <xdr:col>0</xdr:col>
      <xdr:colOff>542925</xdr:colOff>
      <xdr:row>761</xdr:row>
      <xdr:rowOff>600075</xdr:rowOff>
    </xdr:from>
    <xdr:to>
      <xdr:col>0</xdr:col>
      <xdr:colOff>1962150</xdr:colOff>
      <xdr:row>763</xdr:row>
      <xdr:rowOff>285750</xdr:rowOff>
    </xdr:to>
    <xdr:pic>
      <xdr:nvPicPr>
        <xdr:cNvPr id="983" name="Picture 1094">
          <a:extLst>
            <a:ext uri="{FF2B5EF4-FFF2-40B4-BE49-F238E27FC236}">
              <a16:creationId xmlns:a16="http://schemas.microsoft.com/office/drawing/2014/main" xmlns="" id="{00000000-0008-0000-00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542925" y="748845975"/>
          <a:ext cx="1419225" cy="22193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5</xdr:col>
      <xdr:colOff>19049</xdr:colOff>
      <xdr:row>760</xdr:row>
      <xdr:rowOff>0</xdr:rowOff>
    </xdr:from>
    <xdr:to>
      <xdr:col>5</xdr:col>
      <xdr:colOff>1031874</xdr:colOff>
      <xdr:row>761</xdr:row>
      <xdr:rowOff>19050</xdr:rowOff>
    </xdr:to>
    <xdr:pic>
      <xdr:nvPicPr>
        <xdr:cNvPr id="1013" name="Picture 56539">
          <a:extLst>
            <a:ext uri="{FF2B5EF4-FFF2-40B4-BE49-F238E27FC236}">
              <a16:creationId xmlns:a16="http://schemas.microsoft.com/office/drawing/2014/main" xmlns="" id="{00000000-0008-0000-0000-0000F5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343774" y="747788700"/>
          <a:ext cx="10128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30480</xdr:colOff>
      <xdr:row>776</xdr:row>
      <xdr:rowOff>0</xdr:rowOff>
    </xdr:from>
    <xdr:to>
      <xdr:col>7</xdr:col>
      <xdr:colOff>0</xdr:colOff>
      <xdr:row>776</xdr:row>
      <xdr:rowOff>552450</xdr:rowOff>
    </xdr:to>
    <xdr:pic>
      <xdr:nvPicPr>
        <xdr:cNvPr id="1021" name="Picture 56230">
          <a:extLst>
            <a:ext uri="{FF2B5EF4-FFF2-40B4-BE49-F238E27FC236}">
              <a16:creationId xmlns:a16="http://schemas.microsoft.com/office/drawing/2014/main" xmlns="" id="{00000000-0008-0000-00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431530" y="140112750"/>
          <a:ext cx="101727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635001</xdr:colOff>
      <xdr:row>777</xdr:row>
      <xdr:rowOff>35908</xdr:rowOff>
    </xdr:from>
    <xdr:to>
      <xdr:col>0</xdr:col>
      <xdr:colOff>1666874</xdr:colOff>
      <xdr:row>777</xdr:row>
      <xdr:rowOff>1688731</xdr:rowOff>
    </xdr:to>
    <xdr:pic>
      <xdr:nvPicPr>
        <xdr:cNvPr id="1024" name="Obraz 1023" descr="_AFP4536_1.jpg">
          <a:extLst>
            <a:ext uri="{FF2B5EF4-FFF2-40B4-BE49-F238E27FC236}">
              <a16:creationId xmlns:a16="http://schemas.microsoft.com/office/drawing/2014/main" xmlns="" id="{00000000-0008-0000-0000-00000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635001" y="140720158"/>
          <a:ext cx="1031873" cy="1652823"/>
        </a:xfrm>
        <a:prstGeom prst="rect">
          <a:avLst/>
        </a:prstGeom>
      </xdr:spPr>
    </xdr:pic>
    <xdr:clientData/>
  </xdr:twoCellAnchor>
  <xdr:twoCellAnchor editAs="oneCell">
    <xdr:from>
      <xdr:col>0</xdr:col>
      <xdr:colOff>365125</xdr:colOff>
      <xdr:row>778</xdr:row>
      <xdr:rowOff>142874</xdr:rowOff>
    </xdr:from>
    <xdr:to>
      <xdr:col>0</xdr:col>
      <xdr:colOff>1873250</xdr:colOff>
      <xdr:row>778</xdr:row>
      <xdr:rowOff>1498304</xdr:rowOff>
    </xdr:to>
    <xdr:pic>
      <xdr:nvPicPr>
        <xdr:cNvPr id="1027" name="Obraz 1026" descr="_AFP4658_1.jpg">
          <a:extLst>
            <a:ext uri="{FF2B5EF4-FFF2-40B4-BE49-F238E27FC236}">
              <a16:creationId xmlns:a16="http://schemas.microsoft.com/office/drawing/2014/main" xmlns="" id="{00000000-0008-0000-0000-00000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 t="58266"/>
        <a:stretch>
          <a:fillRect/>
        </a:stretch>
      </xdr:blipFill>
      <xdr:spPr>
        <a:xfrm>
          <a:off x="365125" y="142732124"/>
          <a:ext cx="1508125" cy="1355430"/>
        </a:xfrm>
        <a:prstGeom prst="rect">
          <a:avLst/>
        </a:prstGeom>
      </xdr:spPr>
    </xdr:pic>
    <xdr:clientData/>
  </xdr:twoCellAnchor>
  <xdr:twoCellAnchor>
    <xdr:from>
      <xdr:col>0</xdr:col>
      <xdr:colOff>600075</xdr:colOff>
      <xdr:row>782</xdr:row>
      <xdr:rowOff>123825</xdr:rowOff>
    </xdr:from>
    <xdr:to>
      <xdr:col>0</xdr:col>
      <xdr:colOff>1143000</xdr:colOff>
      <xdr:row>782</xdr:row>
      <xdr:rowOff>1819275</xdr:rowOff>
    </xdr:to>
    <xdr:pic>
      <xdr:nvPicPr>
        <xdr:cNvPr id="1058" name="Picture 2536">
          <a:extLst>
            <a:ext uri="{FF2B5EF4-FFF2-40B4-BE49-F238E27FC236}">
              <a16:creationId xmlns:a16="http://schemas.microsoft.com/office/drawing/2014/main" xmlns="" id="{00000000-0008-0000-00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600075" y="893683125"/>
          <a:ext cx="542925" cy="1695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685800</xdr:colOff>
      <xdr:row>783</xdr:row>
      <xdr:rowOff>238125</xdr:rowOff>
    </xdr:from>
    <xdr:to>
      <xdr:col>0</xdr:col>
      <xdr:colOff>962025</xdr:colOff>
      <xdr:row>783</xdr:row>
      <xdr:rowOff>1895475</xdr:rowOff>
    </xdr:to>
    <xdr:pic>
      <xdr:nvPicPr>
        <xdr:cNvPr id="1061" name="Picture 403" descr="_MG_2529">
          <a:extLst>
            <a:ext uri="{FF2B5EF4-FFF2-40B4-BE49-F238E27FC236}">
              <a16:creationId xmlns:a16="http://schemas.microsoft.com/office/drawing/2014/main" xmlns="" id="{00000000-0008-0000-00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685800" y="895664325"/>
          <a:ext cx="276225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781</xdr:row>
      <xdr:rowOff>0</xdr:rowOff>
    </xdr:from>
    <xdr:to>
      <xdr:col>6</xdr:col>
      <xdr:colOff>1044121</xdr:colOff>
      <xdr:row>781</xdr:row>
      <xdr:rowOff>533400</xdr:rowOff>
    </xdr:to>
    <xdr:pic>
      <xdr:nvPicPr>
        <xdr:cNvPr id="1121" name="Picture 60315">
          <a:extLst>
            <a:ext uri="{FF2B5EF4-FFF2-40B4-BE49-F238E27FC236}">
              <a16:creationId xmlns:a16="http://schemas.microsoft.com/office/drawing/2014/main" xmlns="" id="{00000000-0008-0000-0000-000061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8401050" y="892987800"/>
          <a:ext cx="1044121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63500</xdr:colOff>
      <xdr:row>781</xdr:row>
      <xdr:rowOff>0</xdr:rowOff>
    </xdr:from>
    <xdr:to>
      <xdr:col>8</xdr:col>
      <xdr:colOff>31750</xdr:colOff>
      <xdr:row>781</xdr:row>
      <xdr:rowOff>533400</xdr:rowOff>
    </xdr:to>
    <xdr:pic>
      <xdr:nvPicPr>
        <xdr:cNvPr id="1128" name="Picture 60336">
          <a:extLst>
            <a:ext uri="{FF2B5EF4-FFF2-40B4-BE49-F238E27FC236}">
              <a16:creationId xmlns:a16="http://schemas.microsoft.com/office/drawing/2014/main" xmlns="" id="{00000000-0008-0000-0000-000068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9512300" y="892987800"/>
          <a:ext cx="10160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</xdr:colOff>
      <xdr:row>781</xdr:row>
      <xdr:rowOff>15875</xdr:rowOff>
    </xdr:from>
    <xdr:to>
      <xdr:col>10</xdr:col>
      <xdr:colOff>22679</xdr:colOff>
      <xdr:row>781</xdr:row>
      <xdr:rowOff>549275</xdr:rowOff>
    </xdr:to>
    <xdr:pic>
      <xdr:nvPicPr>
        <xdr:cNvPr id="1134" name="Picture 60372">
          <a:extLst>
            <a:ext uri="{FF2B5EF4-FFF2-40B4-BE49-F238E27FC236}">
              <a16:creationId xmlns:a16="http://schemas.microsoft.com/office/drawing/2014/main" xmlns="" id="{00000000-0008-0000-0000-00006E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11544301" y="893003675"/>
          <a:ext cx="1070428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15874</xdr:colOff>
      <xdr:row>781</xdr:row>
      <xdr:rowOff>15875</xdr:rowOff>
    </xdr:from>
    <xdr:to>
      <xdr:col>8</xdr:col>
      <xdr:colOff>1015999</xdr:colOff>
      <xdr:row>781</xdr:row>
      <xdr:rowOff>549275</xdr:rowOff>
    </xdr:to>
    <xdr:pic>
      <xdr:nvPicPr>
        <xdr:cNvPr id="1135" name="Picture 60349">
          <a:extLst>
            <a:ext uri="{FF2B5EF4-FFF2-40B4-BE49-F238E27FC236}">
              <a16:creationId xmlns:a16="http://schemas.microsoft.com/office/drawing/2014/main" xmlns="" id="{00000000-0008-0000-0000-00006F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0512424" y="893003675"/>
          <a:ext cx="10001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781</xdr:row>
      <xdr:rowOff>0</xdr:rowOff>
    </xdr:from>
    <xdr:to>
      <xdr:col>10</xdr:col>
      <xdr:colOff>1035050</xdr:colOff>
      <xdr:row>781</xdr:row>
      <xdr:rowOff>537210</xdr:rowOff>
    </xdr:to>
    <xdr:pic>
      <xdr:nvPicPr>
        <xdr:cNvPr id="1151" name="Picture 60413">
          <a:extLst>
            <a:ext uri="{FF2B5EF4-FFF2-40B4-BE49-F238E27FC236}">
              <a16:creationId xmlns:a16="http://schemas.microsoft.com/office/drawing/2014/main" xmlns="" id="{00000000-0008-0000-0000-00007F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12592050" y="685057050"/>
          <a:ext cx="1035050" cy="5372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432435</xdr:colOff>
      <xdr:row>784</xdr:row>
      <xdr:rowOff>0</xdr:rowOff>
    </xdr:from>
    <xdr:ext cx="184731" cy="264560"/>
    <xdr:sp macro="" textlink="">
      <xdr:nvSpPr>
        <xdr:cNvPr id="1156" name="pole tekstowe 1155">
          <a:extLst>
            <a:ext uri="{FF2B5EF4-FFF2-40B4-BE49-F238E27FC236}">
              <a16:creationId xmlns:a16="http://schemas.microsoft.com/office/drawing/2014/main" xmlns="" id="{00000000-0008-0000-0000-000084040000}"/>
            </a:ext>
          </a:extLst>
        </xdr:cNvPr>
        <xdr:cNvSpPr txBox="1"/>
      </xdr:nvSpPr>
      <xdr:spPr>
        <a:xfrm>
          <a:off x="6890385" y="8349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l-PL"/>
        </a:p>
      </xdr:txBody>
    </xdr:sp>
    <xdr:clientData/>
  </xdr:oneCellAnchor>
  <xdr:twoCellAnchor editAs="oneCell">
    <xdr:from>
      <xdr:col>0</xdr:col>
      <xdr:colOff>147204</xdr:colOff>
      <xdr:row>787</xdr:row>
      <xdr:rowOff>207819</xdr:rowOff>
    </xdr:from>
    <xdr:to>
      <xdr:col>0</xdr:col>
      <xdr:colOff>1183383</xdr:colOff>
      <xdr:row>787</xdr:row>
      <xdr:rowOff>1316182</xdr:rowOff>
    </xdr:to>
    <xdr:pic>
      <xdr:nvPicPr>
        <xdr:cNvPr id="1158" name="Obraz 1157" descr="Wieszak-v1-PP uchwyt uniwersalny.png">
          <a:extLst>
            <a:ext uri="{FF2B5EF4-FFF2-40B4-BE49-F238E27FC236}">
              <a16:creationId xmlns:a16="http://schemas.microsoft.com/office/drawing/2014/main" xmlns="" id="{00000000-0008-0000-0000-00008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147204" y="836636169"/>
          <a:ext cx="1036179" cy="1108363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786</xdr:row>
      <xdr:rowOff>0</xdr:rowOff>
    </xdr:from>
    <xdr:to>
      <xdr:col>9</xdr:col>
      <xdr:colOff>1031876</xdr:colOff>
      <xdr:row>787</xdr:row>
      <xdr:rowOff>58737</xdr:rowOff>
    </xdr:to>
    <xdr:pic>
      <xdr:nvPicPr>
        <xdr:cNvPr id="1161" name="Picture 60918">
          <a:extLst>
            <a:ext uri="{FF2B5EF4-FFF2-40B4-BE49-F238E27FC236}">
              <a16:creationId xmlns:a16="http://schemas.microsoft.com/office/drawing/2014/main" xmlns="" id="{00000000-0008-0000-0000-000089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12592049" y="835894950"/>
          <a:ext cx="1031876" cy="5921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786</xdr:row>
      <xdr:rowOff>0</xdr:rowOff>
    </xdr:from>
    <xdr:to>
      <xdr:col>6</xdr:col>
      <xdr:colOff>0</xdr:colOff>
      <xdr:row>787</xdr:row>
      <xdr:rowOff>0</xdr:rowOff>
    </xdr:to>
    <xdr:pic>
      <xdr:nvPicPr>
        <xdr:cNvPr id="1165" name="Picture 56499">
          <a:extLst>
            <a:ext uri="{FF2B5EF4-FFF2-40B4-BE49-F238E27FC236}">
              <a16:creationId xmlns:a16="http://schemas.microsoft.com/office/drawing/2014/main" xmlns="" id="{00000000-0008-0000-0000-00008D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372350" y="835894950"/>
          <a:ext cx="10287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786</xdr:row>
      <xdr:rowOff>0</xdr:rowOff>
    </xdr:from>
    <xdr:to>
      <xdr:col>8</xdr:col>
      <xdr:colOff>24946</xdr:colOff>
      <xdr:row>787</xdr:row>
      <xdr:rowOff>0</xdr:rowOff>
    </xdr:to>
    <xdr:pic>
      <xdr:nvPicPr>
        <xdr:cNvPr id="1166" name="Picture 58454">
          <a:extLst>
            <a:ext uri="{FF2B5EF4-FFF2-40B4-BE49-F238E27FC236}">
              <a16:creationId xmlns:a16="http://schemas.microsoft.com/office/drawing/2014/main" xmlns="" id="{00000000-0008-0000-0000-00008E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9448800" y="835894950"/>
          <a:ext cx="1072696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786</xdr:row>
      <xdr:rowOff>0</xdr:rowOff>
    </xdr:from>
    <xdr:to>
      <xdr:col>8</xdr:col>
      <xdr:colOff>24946</xdr:colOff>
      <xdr:row>787</xdr:row>
      <xdr:rowOff>0</xdr:rowOff>
    </xdr:to>
    <xdr:pic>
      <xdr:nvPicPr>
        <xdr:cNvPr id="1167" name="Picture 58454">
          <a:extLst>
            <a:ext uri="{FF2B5EF4-FFF2-40B4-BE49-F238E27FC236}">
              <a16:creationId xmlns:a16="http://schemas.microsoft.com/office/drawing/2014/main" xmlns="" id="{00000000-0008-0000-0000-00008F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9448800" y="835894950"/>
          <a:ext cx="1072696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</xdr:colOff>
      <xdr:row>786</xdr:row>
      <xdr:rowOff>0</xdr:rowOff>
    </xdr:from>
    <xdr:to>
      <xdr:col>8</xdr:col>
      <xdr:colOff>1039091</xdr:colOff>
      <xdr:row>787</xdr:row>
      <xdr:rowOff>0</xdr:rowOff>
    </xdr:to>
    <xdr:pic>
      <xdr:nvPicPr>
        <xdr:cNvPr id="1211" name="Picture 56323">
          <a:extLst>
            <a:ext uri="{FF2B5EF4-FFF2-40B4-BE49-F238E27FC236}">
              <a16:creationId xmlns:a16="http://schemas.microsoft.com/office/drawing/2014/main" xmlns="" id="{00000000-0008-0000-00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515600" y="835894950"/>
          <a:ext cx="1020041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1095375</xdr:colOff>
      <xdr:row>787</xdr:row>
      <xdr:rowOff>158750</xdr:rowOff>
    </xdr:from>
    <xdr:to>
      <xdr:col>0</xdr:col>
      <xdr:colOff>2131554</xdr:colOff>
      <xdr:row>787</xdr:row>
      <xdr:rowOff>1267113</xdr:rowOff>
    </xdr:to>
    <xdr:pic>
      <xdr:nvPicPr>
        <xdr:cNvPr id="1245" name="Obraz 1244" descr="Wieszak-v1-PP uchwyt uniwersalny.png">
          <a:extLst>
            <a:ext uri="{FF2B5EF4-FFF2-40B4-BE49-F238E27FC236}">
              <a16:creationId xmlns:a16="http://schemas.microsoft.com/office/drawing/2014/main" xmlns="" id="{00000000-0008-0000-0000-0000D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1095375" y="836587100"/>
          <a:ext cx="1036179" cy="1108363"/>
        </a:xfrm>
        <a:prstGeom prst="rect">
          <a:avLst/>
        </a:prstGeom>
      </xdr:spPr>
    </xdr:pic>
    <xdr:clientData/>
  </xdr:twoCellAnchor>
  <xdr:twoCellAnchor editAs="oneCell">
    <xdr:from>
      <xdr:col>12</xdr:col>
      <xdr:colOff>17098</xdr:colOff>
      <xdr:row>786</xdr:row>
      <xdr:rowOff>6985</xdr:rowOff>
    </xdr:from>
    <xdr:to>
      <xdr:col>12</xdr:col>
      <xdr:colOff>1041399</xdr:colOff>
      <xdr:row>787</xdr:row>
      <xdr:rowOff>0</xdr:rowOff>
    </xdr:to>
    <xdr:pic>
      <xdr:nvPicPr>
        <xdr:cNvPr id="1251" name="Picture 2508">
          <a:extLst>
            <a:ext uri="{FF2B5EF4-FFF2-40B4-BE49-F238E27FC236}">
              <a16:creationId xmlns:a16="http://schemas.microsoft.com/office/drawing/2014/main" xmlns="" id="{00000000-0008-0000-0000-0000E3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4704648" y="672338635"/>
          <a:ext cx="1024301" cy="5835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17098</xdr:colOff>
      <xdr:row>786</xdr:row>
      <xdr:rowOff>6985</xdr:rowOff>
    </xdr:from>
    <xdr:to>
      <xdr:col>11</xdr:col>
      <xdr:colOff>1041399</xdr:colOff>
      <xdr:row>787</xdr:row>
      <xdr:rowOff>0</xdr:rowOff>
    </xdr:to>
    <xdr:pic>
      <xdr:nvPicPr>
        <xdr:cNvPr id="1308" name="Picture 2508">
          <a:extLst>
            <a:ext uri="{FF2B5EF4-FFF2-40B4-BE49-F238E27FC236}">
              <a16:creationId xmlns:a16="http://schemas.microsoft.com/office/drawing/2014/main" xmlns="" id="{00000000-0008-0000-0000-00001C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4704648" y="690607585"/>
          <a:ext cx="1024301" cy="526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-1</xdr:colOff>
      <xdr:row>786</xdr:row>
      <xdr:rowOff>-1</xdr:rowOff>
    </xdr:from>
    <xdr:to>
      <xdr:col>13</xdr:col>
      <xdr:colOff>0</xdr:colOff>
      <xdr:row>787</xdr:row>
      <xdr:rowOff>0</xdr:rowOff>
    </xdr:to>
    <xdr:pic>
      <xdr:nvPicPr>
        <xdr:cNvPr id="1309" name="Obraz 1308" descr="085-1.png">
          <a:extLst>
            <a:ext uri="{FF2B5EF4-FFF2-40B4-BE49-F238E27FC236}">
              <a16:creationId xmlns:a16="http://schemas.microsoft.com/office/drawing/2014/main" xmlns="" id="{00000000-0008-0000-0000-00001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5735299" y="690600599"/>
          <a:ext cx="1047751" cy="533401"/>
        </a:xfrm>
        <a:prstGeom prst="rect">
          <a:avLst/>
        </a:prstGeom>
      </xdr:spPr>
    </xdr:pic>
    <xdr:clientData/>
  </xdr:twoCellAnchor>
  <xdr:twoCellAnchor editAs="oneCell">
    <xdr:from>
      <xdr:col>4</xdr:col>
      <xdr:colOff>3174</xdr:colOff>
      <xdr:row>790</xdr:row>
      <xdr:rowOff>15875</xdr:rowOff>
    </xdr:from>
    <xdr:to>
      <xdr:col>6</xdr:col>
      <xdr:colOff>-1</xdr:colOff>
      <xdr:row>791</xdr:row>
      <xdr:rowOff>0</xdr:rowOff>
    </xdr:to>
    <xdr:pic>
      <xdr:nvPicPr>
        <xdr:cNvPr id="1312" name="Picture 56584">
          <a:extLst>
            <a:ext uri="{FF2B5EF4-FFF2-40B4-BE49-F238E27FC236}">
              <a16:creationId xmlns:a16="http://schemas.microsoft.com/office/drawing/2014/main" xmlns="" id="{00000000-0008-0000-0000-000020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353300" y="921902525"/>
          <a:ext cx="1047749" cy="538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31750</xdr:colOff>
      <xdr:row>790</xdr:row>
      <xdr:rowOff>15875</xdr:rowOff>
    </xdr:from>
    <xdr:to>
      <xdr:col>8</xdr:col>
      <xdr:colOff>15875</xdr:colOff>
      <xdr:row>790</xdr:row>
      <xdr:rowOff>520700</xdr:rowOff>
    </xdr:to>
    <xdr:pic>
      <xdr:nvPicPr>
        <xdr:cNvPr id="1313" name="Picture 56235">
          <a:extLst>
            <a:ext uri="{FF2B5EF4-FFF2-40B4-BE49-F238E27FC236}">
              <a16:creationId xmlns:a16="http://schemas.microsoft.com/office/drawing/2014/main" xmlns="" id="{00000000-0008-0000-00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480550" y="921902525"/>
          <a:ext cx="10318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492125</xdr:colOff>
      <xdr:row>791</xdr:row>
      <xdr:rowOff>95250</xdr:rowOff>
    </xdr:from>
    <xdr:to>
      <xdr:col>0</xdr:col>
      <xdr:colOff>1587500</xdr:colOff>
      <xdr:row>791</xdr:row>
      <xdr:rowOff>1438416</xdr:rowOff>
    </xdr:to>
    <xdr:pic>
      <xdr:nvPicPr>
        <xdr:cNvPr id="1314" name="Obraz 1313" descr="Wieszak_014 małe.jpg">
          <a:extLst>
            <a:ext uri="{FF2B5EF4-FFF2-40B4-BE49-F238E27FC236}">
              <a16:creationId xmlns:a16="http://schemas.microsoft.com/office/drawing/2014/main" xmlns="" id="{00000000-0008-0000-0000-00002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492125" y="922534350"/>
          <a:ext cx="1095375" cy="1343166"/>
        </a:xfrm>
        <a:prstGeom prst="rect">
          <a:avLst/>
        </a:prstGeom>
      </xdr:spPr>
    </xdr:pic>
    <xdr:clientData/>
  </xdr:twoCellAnchor>
  <xdr:twoCellAnchor>
    <xdr:from>
      <xdr:col>4</xdr:col>
      <xdr:colOff>9524</xdr:colOff>
      <xdr:row>794</xdr:row>
      <xdr:rowOff>19050</xdr:rowOff>
    </xdr:from>
    <xdr:to>
      <xdr:col>6</xdr:col>
      <xdr:colOff>31749</xdr:colOff>
      <xdr:row>794</xdr:row>
      <xdr:rowOff>552450</xdr:rowOff>
    </xdr:to>
    <xdr:pic>
      <xdr:nvPicPr>
        <xdr:cNvPr id="1315" name="Picture 119">
          <a:extLst>
            <a:ext uri="{FF2B5EF4-FFF2-40B4-BE49-F238E27FC236}">
              <a16:creationId xmlns:a16="http://schemas.microsoft.com/office/drawing/2014/main" xmlns="" id="{00000000-0008-0000-0000-000023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353300" y="911104350"/>
          <a:ext cx="1079499" cy="361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6</xdr:col>
      <xdr:colOff>19049</xdr:colOff>
      <xdr:row>794</xdr:row>
      <xdr:rowOff>19050</xdr:rowOff>
    </xdr:from>
    <xdr:to>
      <xdr:col>6</xdr:col>
      <xdr:colOff>1063624</xdr:colOff>
      <xdr:row>794</xdr:row>
      <xdr:rowOff>552450</xdr:rowOff>
    </xdr:to>
    <xdr:pic>
      <xdr:nvPicPr>
        <xdr:cNvPr id="1388" name="Picture 140">
          <a:extLst>
            <a:ext uri="{FF2B5EF4-FFF2-40B4-BE49-F238E27FC236}">
              <a16:creationId xmlns:a16="http://schemas.microsoft.com/office/drawing/2014/main" xmlns="" id="{00000000-0008-0000-0000-00006C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8420099" y="911104350"/>
          <a:ext cx="1025525" cy="361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19050</xdr:colOff>
      <xdr:row>794</xdr:row>
      <xdr:rowOff>9525</xdr:rowOff>
    </xdr:from>
    <xdr:to>
      <xdr:col>8</xdr:col>
      <xdr:colOff>0</xdr:colOff>
      <xdr:row>794</xdr:row>
      <xdr:rowOff>542925</xdr:rowOff>
    </xdr:to>
    <xdr:pic>
      <xdr:nvPicPr>
        <xdr:cNvPr id="1396" name="Picture 142">
          <a:extLst>
            <a:ext uri="{FF2B5EF4-FFF2-40B4-BE49-F238E27FC236}">
              <a16:creationId xmlns:a16="http://schemas.microsoft.com/office/drawing/2014/main" xmlns="" id="{00000000-0008-0000-0000-000074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9467850" y="911094825"/>
          <a:ext cx="1028700" cy="3714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8</xdr:col>
      <xdr:colOff>0</xdr:colOff>
      <xdr:row>794</xdr:row>
      <xdr:rowOff>0</xdr:rowOff>
    </xdr:from>
    <xdr:to>
      <xdr:col>8</xdr:col>
      <xdr:colOff>1031875</xdr:colOff>
      <xdr:row>794</xdr:row>
      <xdr:rowOff>533400</xdr:rowOff>
    </xdr:to>
    <xdr:pic>
      <xdr:nvPicPr>
        <xdr:cNvPr id="1397" name="Picture 13">
          <a:extLst>
            <a:ext uri="{FF2B5EF4-FFF2-40B4-BE49-F238E27FC236}">
              <a16:creationId xmlns:a16="http://schemas.microsoft.com/office/drawing/2014/main" xmlns="" id="{00000000-0008-0000-0000-000075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0496550" y="911085300"/>
          <a:ext cx="1031875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365125</xdr:colOff>
      <xdr:row>795</xdr:row>
      <xdr:rowOff>377825</xdr:rowOff>
    </xdr:from>
    <xdr:to>
      <xdr:col>0</xdr:col>
      <xdr:colOff>1889125</xdr:colOff>
      <xdr:row>795</xdr:row>
      <xdr:rowOff>1551629</xdr:rowOff>
    </xdr:to>
    <xdr:pic>
      <xdr:nvPicPr>
        <xdr:cNvPr id="1405" name="Obraz 1404" descr="art0660_kolor042.jpg">
          <a:extLst>
            <a:ext uri="{FF2B5EF4-FFF2-40B4-BE49-F238E27FC236}">
              <a16:creationId xmlns:a16="http://schemas.microsoft.com/office/drawing/2014/main" xmlns="" id="{00000000-0008-0000-0000-00007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365125" y="911844125"/>
          <a:ext cx="1524000" cy="1173804"/>
        </a:xfrm>
        <a:prstGeom prst="rect">
          <a:avLst/>
        </a:prstGeom>
      </xdr:spPr>
    </xdr:pic>
    <xdr:clientData/>
  </xdr:twoCellAnchor>
  <xdr:twoCellAnchor>
    <xdr:from>
      <xdr:col>0</xdr:col>
      <xdr:colOff>574675</xdr:colOff>
      <xdr:row>799</xdr:row>
      <xdr:rowOff>136525</xdr:rowOff>
    </xdr:from>
    <xdr:to>
      <xdr:col>0</xdr:col>
      <xdr:colOff>1508125</xdr:colOff>
      <xdr:row>799</xdr:row>
      <xdr:rowOff>1635125</xdr:rowOff>
    </xdr:to>
    <xdr:pic>
      <xdr:nvPicPr>
        <xdr:cNvPr id="1420" name="Picture 1372">
          <a:extLst>
            <a:ext uri="{FF2B5EF4-FFF2-40B4-BE49-F238E27FC236}">
              <a16:creationId xmlns:a16="http://schemas.microsoft.com/office/drawing/2014/main" xmlns="" id="{00000000-0008-0000-0000-00008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574675" y="911717125"/>
          <a:ext cx="933450" cy="13176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542925</xdr:colOff>
      <xdr:row>800</xdr:row>
      <xdr:rowOff>263524</xdr:rowOff>
    </xdr:from>
    <xdr:to>
      <xdr:col>0</xdr:col>
      <xdr:colOff>1647825</xdr:colOff>
      <xdr:row>800</xdr:row>
      <xdr:rowOff>1460499</xdr:rowOff>
    </xdr:to>
    <xdr:pic>
      <xdr:nvPicPr>
        <xdr:cNvPr id="1421" name="Picture 1373">
          <a:extLst>
            <a:ext uri="{FF2B5EF4-FFF2-40B4-BE49-F238E27FC236}">
              <a16:creationId xmlns:a16="http://schemas.microsoft.com/office/drawing/2014/main" xmlns="" id="{00000000-0008-0000-0000-00008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542925" y="913310974"/>
          <a:ext cx="1104900" cy="11969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489857</xdr:colOff>
      <xdr:row>806</xdr:row>
      <xdr:rowOff>128702</xdr:rowOff>
    </xdr:from>
    <xdr:to>
      <xdr:col>0</xdr:col>
      <xdr:colOff>1550079</xdr:colOff>
      <xdr:row>806</xdr:row>
      <xdr:rowOff>1719035</xdr:rowOff>
    </xdr:to>
    <xdr:pic>
      <xdr:nvPicPr>
        <xdr:cNvPr id="1422" name="Obraz 1421" descr="_AFP9127.jpg">
          <a:extLst>
            <a:ext uri="{FF2B5EF4-FFF2-40B4-BE49-F238E27FC236}">
              <a16:creationId xmlns:a16="http://schemas.microsoft.com/office/drawing/2014/main" xmlns="" id="{00000000-0008-0000-0000-00008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489857" y="888258752"/>
          <a:ext cx="1060222" cy="1590333"/>
        </a:xfrm>
        <a:prstGeom prst="rect">
          <a:avLst/>
        </a:prstGeom>
      </xdr:spPr>
    </xdr:pic>
    <xdr:clientData/>
  </xdr:twoCellAnchor>
  <xdr:twoCellAnchor editAs="oneCell">
    <xdr:from>
      <xdr:col>0</xdr:col>
      <xdr:colOff>545421</xdr:colOff>
      <xdr:row>805</xdr:row>
      <xdr:rowOff>173490</xdr:rowOff>
    </xdr:from>
    <xdr:to>
      <xdr:col>0</xdr:col>
      <xdr:colOff>1543279</xdr:colOff>
      <xdr:row>805</xdr:row>
      <xdr:rowOff>1670277</xdr:rowOff>
    </xdr:to>
    <xdr:pic>
      <xdr:nvPicPr>
        <xdr:cNvPr id="1423" name="Obraz 1422" descr="_AFP9124.jpg">
          <a:extLst>
            <a:ext uri="{FF2B5EF4-FFF2-40B4-BE49-F238E27FC236}">
              <a16:creationId xmlns:a16="http://schemas.microsoft.com/office/drawing/2014/main" xmlns="" id="{00000000-0008-0000-0000-00008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545421" y="886512840"/>
          <a:ext cx="997858" cy="1496787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428624</xdr:colOff>
      <xdr:row>804</xdr:row>
      <xdr:rowOff>190499</xdr:rowOff>
    </xdr:from>
    <xdr:to>
      <xdr:col>0</xdr:col>
      <xdr:colOff>1714499</xdr:colOff>
      <xdr:row>804</xdr:row>
      <xdr:rowOff>1654968</xdr:rowOff>
    </xdr:to>
    <xdr:pic>
      <xdr:nvPicPr>
        <xdr:cNvPr id="1424" name="Obraz 1423" descr="_MG_4228_2.jpg">
          <a:extLst>
            <a:ext uri="{FF2B5EF4-FFF2-40B4-BE49-F238E27FC236}">
              <a16:creationId xmlns:a16="http://schemas.microsoft.com/office/drawing/2014/main" xmlns="" id="{00000000-0008-0000-0000-00009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428624" y="884681999"/>
          <a:ext cx="1285875" cy="1464469"/>
        </a:xfrm>
        <a:prstGeom prst="rect">
          <a:avLst/>
        </a:prstGeom>
      </xdr:spPr>
    </xdr:pic>
    <xdr:clientData/>
  </xdr:twoCellAnchor>
  <xdr:twoCellAnchor>
    <xdr:from>
      <xdr:col>0</xdr:col>
      <xdr:colOff>368300</xdr:colOff>
      <xdr:row>810</xdr:row>
      <xdr:rowOff>130174</xdr:rowOff>
    </xdr:from>
    <xdr:to>
      <xdr:col>0</xdr:col>
      <xdr:colOff>1606550</xdr:colOff>
      <xdr:row>810</xdr:row>
      <xdr:rowOff>1174749</xdr:rowOff>
    </xdr:to>
    <xdr:pic>
      <xdr:nvPicPr>
        <xdr:cNvPr id="1425" name="Picture 1134">
          <a:extLst>
            <a:ext uri="{FF2B5EF4-FFF2-40B4-BE49-F238E27FC236}">
              <a16:creationId xmlns:a16="http://schemas.microsoft.com/office/drawing/2014/main" xmlns="" id="{00000000-0008-0000-0000-00009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368300" y="900928474"/>
          <a:ext cx="1238250" cy="10445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4</xdr:col>
      <xdr:colOff>0</xdr:colOff>
      <xdr:row>808</xdr:row>
      <xdr:rowOff>492125</xdr:rowOff>
    </xdr:from>
    <xdr:to>
      <xdr:col>5</xdr:col>
      <xdr:colOff>1031875</xdr:colOff>
      <xdr:row>810</xdr:row>
      <xdr:rowOff>0</xdr:rowOff>
    </xdr:to>
    <xdr:pic>
      <xdr:nvPicPr>
        <xdr:cNvPr id="1426" name="Picture 60907">
          <a:extLst>
            <a:ext uri="{FF2B5EF4-FFF2-40B4-BE49-F238E27FC236}">
              <a16:creationId xmlns:a16="http://schemas.microsoft.com/office/drawing/2014/main" xmlns="" id="{00000000-0008-0000-0000-000092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7353300" y="900261725"/>
          <a:ext cx="1031875" cy="53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814</xdr:row>
      <xdr:rowOff>409575</xdr:rowOff>
    </xdr:from>
    <xdr:to>
      <xdr:col>0</xdr:col>
      <xdr:colOff>2051050</xdr:colOff>
      <xdr:row>816</xdr:row>
      <xdr:rowOff>533400</xdr:rowOff>
    </xdr:to>
    <xdr:pic>
      <xdr:nvPicPr>
        <xdr:cNvPr id="1427" name="Picture 1131">
          <a:extLst>
            <a:ext uri="{FF2B5EF4-FFF2-40B4-BE49-F238E27FC236}">
              <a16:creationId xmlns:a16="http://schemas.microsoft.com/office/drawing/2014/main" xmlns="" id="{00000000-0008-0000-0000-00009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209550" y="914561925"/>
          <a:ext cx="1841500" cy="20288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425450</xdr:colOff>
      <xdr:row>817</xdr:row>
      <xdr:rowOff>73025</xdr:rowOff>
    </xdr:from>
    <xdr:to>
      <xdr:col>0</xdr:col>
      <xdr:colOff>1778000</xdr:colOff>
      <xdr:row>819</xdr:row>
      <xdr:rowOff>314325</xdr:rowOff>
    </xdr:to>
    <xdr:pic>
      <xdr:nvPicPr>
        <xdr:cNvPr id="1428" name="Picture 1132">
          <a:extLst>
            <a:ext uri="{FF2B5EF4-FFF2-40B4-BE49-F238E27FC236}">
              <a16:creationId xmlns:a16="http://schemas.microsoft.com/office/drawing/2014/main" xmlns="" id="{00000000-0008-0000-0000-00009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425450" y="917082875"/>
          <a:ext cx="1352550" cy="2012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333375</xdr:colOff>
      <xdr:row>820</xdr:row>
      <xdr:rowOff>247649</xdr:rowOff>
    </xdr:from>
    <xdr:to>
      <xdr:col>0</xdr:col>
      <xdr:colOff>1914525</xdr:colOff>
      <xdr:row>820</xdr:row>
      <xdr:rowOff>923924</xdr:rowOff>
    </xdr:to>
    <xdr:pic>
      <xdr:nvPicPr>
        <xdr:cNvPr id="1429" name="Picture 1133">
          <a:extLst>
            <a:ext uri="{FF2B5EF4-FFF2-40B4-BE49-F238E27FC236}">
              <a16:creationId xmlns:a16="http://schemas.microsoft.com/office/drawing/2014/main" xmlns="" id="{00000000-0008-0000-0000-00009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333375" y="919829249"/>
          <a:ext cx="1581150" cy="6762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3</xdr:col>
      <xdr:colOff>876300</xdr:colOff>
      <xdr:row>813</xdr:row>
      <xdr:rowOff>-1</xdr:rowOff>
    </xdr:from>
    <xdr:to>
      <xdr:col>5</xdr:col>
      <xdr:colOff>1016000</xdr:colOff>
      <xdr:row>814</xdr:row>
      <xdr:rowOff>0</xdr:rowOff>
    </xdr:to>
    <xdr:pic>
      <xdr:nvPicPr>
        <xdr:cNvPr id="1430" name="Picture 60939">
          <a:extLst>
            <a:ext uri="{FF2B5EF4-FFF2-40B4-BE49-F238E27FC236}">
              <a16:creationId xmlns:a16="http://schemas.microsoft.com/office/drawing/2014/main" xmlns="" id="{00000000-0008-0000-0000-000096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7334250" y="913618949"/>
          <a:ext cx="1035050" cy="5334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628650</xdr:colOff>
      <xdr:row>823</xdr:row>
      <xdr:rowOff>1562100</xdr:rowOff>
    </xdr:from>
    <xdr:to>
      <xdr:col>0</xdr:col>
      <xdr:colOff>1800225</xdr:colOff>
      <xdr:row>823</xdr:row>
      <xdr:rowOff>2590800</xdr:rowOff>
    </xdr:to>
    <xdr:pic>
      <xdr:nvPicPr>
        <xdr:cNvPr id="1431" name="Picture 1146">
          <a:extLst>
            <a:ext uri="{FF2B5EF4-FFF2-40B4-BE49-F238E27FC236}">
              <a16:creationId xmlns:a16="http://schemas.microsoft.com/office/drawing/2014/main" xmlns="" id="{00000000-0008-0000-00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628650" y="905827500"/>
          <a:ext cx="1171575" cy="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4</xdr:col>
      <xdr:colOff>15875</xdr:colOff>
      <xdr:row>823</xdr:row>
      <xdr:rowOff>15874</xdr:rowOff>
    </xdr:from>
    <xdr:to>
      <xdr:col>5</xdr:col>
      <xdr:colOff>1000125</xdr:colOff>
      <xdr:row>824</xdr:row>
      <xdr:rowOff>38100</xdr:rowOff>
    </xdr:to>
    <xdr:pic>
      <xdr:nvPicPr>
        <xdr:cNvPr id="1432" name="Picture 56584">
          <a:extLst>
            <a:ext uri="{FF2B5EF4-FFF2-40B4-BE49-F238E27FC236}">
              <a16:creationId xmlns:a16="http://schemas.microsoft.com/office/drawing/2014/main" xmlns="" id="{00000000-0008-0000-0000-000098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353300" y="905309974"/>
          <a:ext cx="1000125" cy="5556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1045027</xdr:colOff>
      <xdr:row>823</xdr:row>
      <xdr:rowOff>0</xdr:rowOff>
    </xdr:from>
    <xdr:to>
      <xdr:col>7</xdr:col>
      <xdr:colOff>1016000</xdr:colOff>
      <xdr:row>824</xdr:row>
      <xdr:rowOff>0</xdr:rowOff>
    </xdr:to>
    <xdr:pic>
      <xdr:nvPicPr>
        <xdr:cNvPr id="1433" name="Picture 58547">
          <a:extLst>
            <a:ext uri="{FF2B5EF4-FFF2-40B4-BE49-F238E27FC236}">
              <a16:creationId xmlns:a16="http://schemas.microsoft.com/office/drawing/2014/main" xmlns="" id="{00000000-0008-0000-0000-000099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9446077" y="905294100"/>
          <a:ext cx="1018723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13153</xdr:colOff>
      <xdr:row>823</xdr:row>
      <xdr:rowOff>15875</xdr:rowOff>
    </xdr:from>
    <xdr:to>
      <xdr:col>9</xdr:col>
      <xdr:colOff>1031875</xdr:colOff>
      <xdr:row>824</xdr:row>
      <xdr:rowOff>19051</xdr:rowOff>
    </xdr:to>
    <xdr:pic>
      <xdr:nvPicPr>
        <xdr:cNvPr id="1434" name="Picture 60936">
          <a:extLst>
            <a:ext uri="{FF2B5EF4-FFF2-40B4-BE49-F238E27FC236}">
              <a16:creationId xmlns:a16="http://schemas.microsoft.com/office/drawing/2014/main" xmlns="" id="{00000000-0008-0000-0000-00009A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11557453" y="905309975"/>
          <a:ext cx="1018722" cy="5365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31750</xdr:colOff>
      <xdr:row>822</xdr:row>
      <xdr:rowOff>1063624</xdr:rowOff>
    </xdr:from>
    <xdr:to>
      <xdr:col>8</xdr:col>
      <xdr:colOff>1038225</xdr:colOff>
      <xdr:row>824</xdr:row>
      <xdr:rowOff>38100</xdr:rowOff>
    </xdr:to>
    <xdr:pic>
      <xdr:nvPicPr>
        <xdr:cNvPr id="1435" name="Picture 56361">
          <a:extLst>
            <a:ext uri="{FF2B5EF4-FFF2-40B4-BE49-F238E27FC236}">
              <a16:creationId xmlns:a16="http://schemas.microsoft.com/office/drawing/2014/main" xmlns="" id="{00000000-0008-0000-00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528300" y="905290924"/>
          <a:ext cx="1006475" cy="5746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269875</xdr:colOff>
      <xdr:row>824</xdr:row>
      <xdr:rowOff>47625</xdr:rowOff>
    </xdr:from>
    <xdr:to>
      <xdr:col>0</xdr:col>
      <xdr:colOff>1877492</xdr:colOff>
      <xdr:row>824</xdr:row>
      <xdr:rowOff>1460500</xdr:rowOff>
    </xdr:to>
    <xdr:pic>
      <xdr:nvPicPr>
        <xdr:cNvPr id="1436" name="Obraz 1435" descr="_MG_0161 małe.jpg">
          <a:extLst>
            <a:ext uri="{FF2B5EF4-FFF2-40B4-BE49-F238E27FC236}">
              <a16:creationId xmlns:a16="http://schemas.microsoft.com/office/drawing/2014/main" xmlns="" id="{00000000-0008-0000-0000-00009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269875" y="905875125"/>
          <a:ext cx="1607617" cy="1412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828</xdr:row>
      <xdr:rowOff>127001</xdr:rowOff>
    </xdr:from>
    <xdr:to>
      <xdr:col>0</xdr:col>
      <xdr:colOff>2174875</xdr:colOff>
      <xdr:row>828</xdr:row>
      <xdr:rowOff>1829991</xdr:rowOff>
    </xdr:to>
    <xdr:pic>
      <xdr:nvPicPr>
        <xdr:cNvPr id="1437" name="Obraz 1436" descr="_MG_0155 małe.jpg">
          <a:extLst>
            <a:ext uri="{FF2B5EF4-FFF2-40B4-BE49-F238E27FC236}">
              <a16:creationId xmlns:a16="http://schemas.microsoft.com/office/drawing/2014/main" xmlns="" id="{00000000-0008-0000-0000-00009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0" y="906773651"/>
          <a:ext cx="2174875" cy="17029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827</xdr:row>
      <xdr:rowOff>0</xdr:rowOff>
    </xdr:from>
    <xdr:to>
      <xdr:col>6</xdr:col>
      <xdr:colOff>0</xdr:colOff>
      <xdr:row>828</xdr:row>
      <xdr:rowOff>38100</xdr:rowOff>
    </xdr:to>
    <xdr:pic>
      <xdr:nvPicPr>
        <xdr:cNvPr id="1438" name="Obraz 625" descr="Bez tytułu.png">
          <a:extLst>
            <a:ext uri="{FF2B5EF4-FFF2-40B4-BE49-F238E27FC236}">
              <a16:creationId xmlns:a16="http://schemas.microsoft.com/office/drawing/2014/main" xmlns="" id="{00000000-0008-0000-0000-00009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353300" y="906132300"/>
          <a:ext cx="10477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832</xdr:row>
      <xdr:rowOff>219075</xdr:rowOff>
    </xdr:from>
    <xdr:to>
      <xdr:col>0</xdr:col>
      <xdr:colOff>2076450</xdr:colOff>
      <xdr:row>834</xdr:row>
      <xdr:rowOff>561975</xdr:rowOff>
    </xdr:to>
    <xdr:pic>
      <xdr:nvPicPr>
        <xdr:cNvPr id="1454" name="Obraz 1453" descr="_MG_3948.jpg">
          <a:extLst>
            <a:ext uri="{FF2B5EF4-FFF2-40B4-BE49-F238E27FC236}">
              <a16:creationId xmlns:a16="http://schemas.microsoft.com/office/drawing/2014/main" xmlns="" id="{00000000-0008-0000-0000-0000A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247650" y="735187125"/>
          <a:ext cx="1828800" cy="21336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228601</xdr:colOff>
      <xdr:row>835</xdr:row>
      <xdr:rowOff>133350</xdr:rowOff>
    </xdr:from>
    <xdr:to>
      <xdr:col>0</xdr:col>
      <xdr:colOff>2096533</xdr:colOff>
      <xdr:row>837</xdr:row>
      <xdr:rowOff>533400</xdr:rowOff>
    </xdr:to>
    <xdr:pic>
      <xdr:nvPicPr>
        <xdr:cNvPr id="1455" name="Obraz 1454" descr="_MG_3941.jpg">
          <a:extLst>
            <a:ext uri="{FF2B5EF4-FFF2-40B4-BE49-F238E27FC236}">
              <a16:creationId xmlns:a16="http://schemas.microsoft.com/office/drawing/2014/main" xmlns="" id="{00000000-0008-0000-0000-0000A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228601" y="737787450"/>
          <a:ext cx="1867932" cy="19240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842</xdr:row>
      <xdr:rowOff>76200</xdr:rowOff>
    </xdr:from>
    <xdr:to>
      <xdr:col>0</xdr:col>
      <xdr:colOff>2133600</xdr:colOff>
      <xdr:row>843</xdr:row>
      <xdr:rowOff>724950</xdr:rowOff>
    </xdr:to>
    <xdr:pic>
      <xdr:nvPicPr>
        <xdr:cNvPr id="1457" name="Obraz 1456" descr="MPC 005 006 do skrzynek Venus.jpg">
          <a:extLst>
            <a:ext uri="{FF2B5EF4-FFF2-40B4-BE49-F238E27FC236}">
              <a16:creationId xmlns:a16="http://schemas.microsoft.com/office/drawing/2014/main" xmlns="" id="{00000000-0008-0000-0000-0000B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190500" y="741978450"/>
          <a:ext cx="1943100" cy="1544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848</xdr:row>
      <xdr:rowOff>228600</xdr:rowOff>
    </xdr:from>
    <xdr:to>
      <xdr:col>1</xdr:col>
      <xdr:colOff>0</xdr:colOff>
      <xdr:row>849</xdr:row>
      <xdr:rowOff>596204</xdr:rowOff>
    </xdr:to>
    <xdr:pic>
      <xdr:nvPicPr>
        <xdr:cNvPr id="1459" name="Obraz 1458" descr="MPC 003 004.jpg">
          <a:extLst>
            <a:ext uri="{FF2B5EF4-FFF2-40B4-BE49-F238E27FC236}">
              <a16:creationId xmlns:a16="http://schemas.microsoft.com/office/drawing/2014/main" xmlns="" id="{00000000-0008-0000-0000-0000B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0" y="745883700"/>
          <a:ext cx="2247900" cy="1262954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854</xdr:row>
      <xdr:rowOff>495300</xdr:rowOff>
    </xdr:from>
    <xdr:to>
      <xdr:col>0</xdr:col>
      <xdr:colOff>1668600</xdr:colOff>
      <xdr:row>855</xdr:row>
      <xdr:rowOff>906600</xdr:rowOff>
    </xdr:to>
    <xdr:pic>
      <xdr:nvPicPr>
        <xdr:cNvPr id="1461" name="Obraz 1460" descr="MPC 012.jpg">
          <a:extLst>
            <a:ext uri="{FF2B5EF4-FFF2-40B4-BE49-F238E27FC236}">
              <a16:creationId xmlns:a16="http://schemas.microsoft.com/office/drawing/2014/main" xmlns="" id="{00000000-0008-0000-0000-0000B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228600" y="749903250"/>
          <a:ext cx="1440000" cy="1440000"/>
        </a:xfrm>
        <a:prstGeom prst="rect">
          <a:avLst/>
        </a:prstGeom>
      </xdr:spPr>
    </xdr:pic>
    <xdr:clientData/>
  </xdr:twoCellAnchor>
  <xdr:twoCellAnchor>
    <xdr:from>
      <xdr:col>0</xdr:col>
      <xdr:colOff>323850</xdr:colOff>
      <xdr:row>859</xdr:row>
      <xdr:rowOff>247648</xdr:rowOff>
    </xdr:from>
    <xdr:to>
      <xdr:col>0</xdr:col>
      <xdr:colOff>1562100</xdr:colOff>
      <xdr:row>860</xdr:row>
      <xdr:rowOff>685799</xdr:rowOff>
    </xdr:to>
    <xdr:pic>
      <xdr:nvPicPr>
        <xdr:cNvPr id="1462" name="Picture 1370">
          <a:extLst>
            <a:ext uri="{FF2B5EF4-FFF2-40B4-BE49-F238E27FC236}">
              <a16:creationId xmlns:a16="http://schemas.microsoft.com/office/drawing/2014/main" xmlns="" id="{00000000-0008-0000-0000-0000B6050000}"/>
            </a:ext>
          </a:extLst>
        </xdr:cNvPr>
        <xdr:cNvPicPr/>
      </xdr:nvPicPr>
      <xdr:blipFill>
        <a:blip xmlns:r="http://schemas.openxmlformats.org/officeDocument/2006/relationships" r:embed="rId207" cstate="print"/>
        <a:stretch/>
      </xdr:blipFill>
      <xdr:spPr>
        <a:xfrm>
          <a:off x="323850" y="753294148"/>
          <a:ext cx="1238250" cy="1447801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0</xdr:col>
      <xdr:colOff>171450</xdr:colOff>
      <xdr:row>864</xdr:row>
      <xdr:rowOff>495300</xdr:rowOff>
    </xdr:from>
    <xdr:to>
      <xdr:col>0</xdr:col>
      <xdr:colOff>1828800</xdr:colOff>
      <xdr:row>864</xdr:row>
      <xdr:rowOff>1657350</xdr:rowOff>
    </xdr:to>
    <xdr:pic>
      <xdr:nvPicPr>
        <xdr:cNvPr id="1463" name="Picture 1368">
          <a:extLst>
            <a:ext uri="{FF2B5EF4-FFF2-40B4-BE49-F238E27FC236}">
              <a16:creationId xmlns:a16="http://schemas.microsoft.com/office/drawing/2014/main" xmlns="" id="{00000000-0008-0000-0000-0000B7050000}"/>
            </a:ext>
          </a:extLst>
        </xdr:cNvPr>
        <xdr:cNvPicPr/>
      </xdr:nvPicPr>
      <xdr:blipFill>
        <a:blip xmlns:r="http://schemas.openxmlformats.org/officeDocument/2006/relationships" r:embed="rId208" cstate="print"/>
        <a:stretch/>
      </xdr:blipFill>
      <xdr:spPr>
        <a:xfrm>
          <a:off x="171450" y="756456450"/>
          <a:ext cx="1657350" cy="116205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0</xdr:col>
      <xdr:colOff>219074</xdr:colOff>
      <xdr:row>868</xdr:row>
      <xdr:rowOff>133350</xdr:rowOff>
    </xdr:from>
    <xdr:to>
      <xdr:col>0</xdr:col>
      <xdr:colOff>1733549</xdr:colOff>
      <xdr:row>868</xdr:row>
      <xdr:rowOff>1181100</xdr:rowOff>
    </xdr:to>
    <xdr:pic>
      <xdr:nvPicPr>
        <xdr:cNvPr id="1464" name="Picture 1369">
          <a:extLst>
            <a:ext uri="{FF2B5EF4-FFF2-40B4-BE49-F238E27FC236}">
              <a16:creationId xmlns:a16="http://schemas.microsoft.com/office/drawing/2014/main" xmlns="" id="{00000000-0008-0000-0000-0000B8050000}"/>
            </a:ext>
          </a:extLst>
        </xdr:cNvPr>
        <xdr:cNvPicPr/>
      </xdr:nvPicPr>
      <xdr:blipFill>
        <a:blip xmlns:r="http://schemas.openxmlformats.org/officeDocument/2006/relationships" r:embed="rId209" cstate="print"/>
        <a:stretch/>
      </xdr:blipFill>
      <xdr:spPr>
        <a:xfrm>
          <a:off x="219074" y="759428250"/>
          <a:ext cx="1514475" cy="104775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0</xdr:colOff>
      <xdr:row>857</xdr:row>
      <xdr:rowOff>222249</xdr:rowOff>
    </xdr:from>
    <xdr:to>
      <xdr:col>5</xdr:col>
      <xdr:colOff>1031875</xdr:colOff>
      <xdr:row>858</xdr:row>
      <xdr:rowOff>366278</xdr:rowOff>
    </xdr:to>
    <xdr:pic>
      <xdr:nvPicPr>
        <xdr:cNvPr id="1465" name="Picture 60907">
          <a:extLst>
            <a:ext uri="{FF2B5EF4-FFF2-40B4-BE49-F238E27FC236}">
              <a16:creationId xmlns:a16="http://schemas.microsoft.com/office/drawing/2014/main" xmlns="" id="{00000000-0008-0000-0000-0000B9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7334250" y="730011874"/>
          <a:ext cx="10318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863</xdr:row>
      <xdr:rowOff>0</xdr:rowOff>
    </xdr:from>
    <xdr:to>
      <xdr:col>5</xdr:col>
      <xdr:colOff>1031875</xdr:colOff>
      <xdr:row>864</xdr:row>
      <xdr:rowOff>0</xdr:rowOff>
    </xdr:to>
    <xdr:pic>
      <xdr:nvPicPr>
        <xdr:cNvPr id="1466" name="Picture 60907">
          <a:extLst>
            <a:ext uri="{FF2B5EF4-FFF2-40B4-BE49-F238E27FC236}">
              <a16:creationId xmlns:a16="http://schemas.microsoft.com/office/drawing/2014/main" xmlns="" id="{00000000-0008-0000-0000-0000BA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7334250" y="733218625"/>
          <a:ext cx="1031875" cy="5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867</xdr:row>
      <xdr:rowOff>0</xdr:rowOff>
    </xdr:from>
    <xdr:to>
      <xdr:col>5</xdr:col>
      <xdr:colOff>1031875</xdr:colOff>
      <xdr:row>867</xdr:row>
      <xdr:rowOff>457200</xdr:rowOff>
    </xdr:to>
    <xdr:pic>
      <xdr:nvPicPr>
        <xdr:cNvPr id="1467" name="Picture 60907">
          <a:extLst>
            <a:ext uri="{FF2B5EF4-FFF2-40B4-BE49-F238E27FC236}">
              <a16:creationId xmlns:a16="http://schemas.microsoft.com/office/drawing/2014/main" xmlns="" id="{00000000-0008-0000-0000-0000BB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7353300" y="759656850"/>
          <a:ext cx="10318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867</xdr:row>
      <xdr:rowOff>0</xdr:rowOff>
    </xdr:from>
    <xdr:to>
      <xdr:col>6</xdr:col>
      <xdr:colOff>1031875</xdr:colOff>
      <xdr:row>867</xdr:row>
      <xdr:rowOff>247650</xdr:rowOff>
    </xdr:to>
    <xdr:pic>
      <xdr:nvPicPr>
        <xdr:cNvPr id="1468" name="Picture 60907">
          <a:extLst>
            <a:ext uri="{FF2B5EF4-FFF2-40B4-BE49-F238E27FC236}">
              <a16:creationId xmlns:a16="http://schemas.microsoft.com/office/drawing/2014/main" xmlns="" id="{00000000-0008-0000-0000-0000BC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8401050" y="759656850"/>
          <a:ext cx="10318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863</xdr:row>
      <xdr:rowOff>25400</xdr:rowOff>
    </xdr:from>
    <xdr:to>
      <xdr:col>6</xdr:col>
      <xdr:colOff>1025071</xdr:colOff>
      <xdr:row>864</xdr:row>
      <xdr:rowOff>25400</xdr:rowOff>
    </xdr:to>
    <xdr:pic>
      <xdr:nvPicPr>
        <xdr:cNvPr id="1469" name="Picture 61069">
          <a:extLst>
            <a:ext uri="{FF2B5EF4-FFF2-40B4-BE49-F238E27FC236}">
              <a16:creationId xmlns:a16="http://schemas.microsoft.com/office/drawing/2014/main" xmlns="" id="{00000000-0008-0000-0000-0000BD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8401050" y="756062750"/>
          <a:ext cx="1025071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863</xdr:row>
      <xdr:rowOff>0</xdr:rowOff>
    </xdr:from>
    <xdr:to>
      <xdr:col>7</xdr:col>
      <xdr:colOff>1036955</xdr:colOff>
      <xdr:row>864</xdr:row>
      <xdr:rowOff>19050</xdr:rowOff>
    </xdr:to>
    <xdr:pic>
      <xdr:nvPicPr>
        <xdr:cNvPr id="1470" name="Picture 61008">
          <a:extLst>
            <a:ext uri="{FF2B5EF4-FFF2-40B4-BE49-F238E27FC236}">
              <a16:creationId xmlns:a16="http://schemas.microsoft.com/office/drawing/2014/main" xmlns="" id="{00000000-0008-0000-0000-0000BE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9429750" y="733218625"/>
          <a:ext cx="1036955" cy="527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858</xdr:row>
      <xdr:rowOff>0</xdr:rowOff>
    </xdr:from>
    <xdr:to>
      <xdr:col>7</xdr:col>
      <xdr:colOff>40821</xdr:colOff>
      <xdr:row>859</xdr:row>
      <xdr:rowOff>0</xdr:rowOff>
    </xdr:to>
    <xdr:pic>
      <xdr:nvPicPr>
        <xdr:cNvPr id="1473" name="Picture 58454">
          <a:extLst>
            <a:ext uri="{FF2B5EF4-FFF2-40B4-BE49-F238E27FC236}">
              <a16:creationId xmlns:a16="http://schemas.microsoft.com/office/drawing/2014/main" xmlns="" id="{00000000-0008-0000-0000-0000C1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8401050" y="752817900"/>
          <a:ext cx="1088571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261</xdr:row>
      <xdr:rowOff>1</xdr:rowOff>
    </xdr:from>
    <xdr:to>
      <xdr:col>16</xdr:col>
      <xdr:colOff>0</xdr:colOff>
      <xdr:row>262</xdr:row>
      <xdr:rowOff>2020</xdr:rowOff>
    </xdr:to>
    <xdr:pic>
      <xdr:nvPicPr>
        <xdr:cNvPr id="1475" name="Obraz 1474" descr="069.png">
          <a:extLst>
            <a:ext uri="{FF2B5EF4-FFF2-40B4-BE49-F238E27FC236}">
              <a16:creationId xmlns:a16="http://schemas.microsoft.com/office/drawing/2014/main" xmlns="" id="{00000000-0008-0000-0000-0000C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2592050" y="320516251"/>
          <a:ext cx="1047750" cy="43815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405</xdr:row>
      <xdr:rowOff>111126</xdr:rowOff>
    </xdr:from>
    <xdr:to>
      <xdr:col>0</xdr:col>
      <xdr:colOff>1920875</xdr:colOff>
      <xdr:row>405</xdr:row>
      <xdr:rowOff>1340260</xdr:rowOff>
    </xdr:to>
    <xdr:pic>
      <xdr:nvPicPr>
        <xdr:cNvPr id="1476" name="Obraz 573" descr="46.jpg">
          <a:extLst>
            <a:ext uri="{FF2B5EF4-FFF2-40B4-BE49-F238E27FC236}">
              <a16:creationId xmlns:a16="http://schemas.microsoft.com/office/drawing/2014/main" xmlns="" id="{00000000-0008-0000-0000-0000C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142875" y="454167876"/>
          <a:ext cx="1778000" cy="12291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9525</xdr:colOff>
      <xdr:row>403</xdr:row>
      <xdr:rowOff>504825</xdr:rowOff>
    </xdr:from>
    <xdr:to>
      <xdr:col>13</xdr:col>
      <xdr:colOff>1031875</xdr:colOff>
      <xdr:row>404</xdr:row>
      <xdr:rowOff>523875</xdr:rowOff>
    </xdr:to>
    <xdr:pic>
      <xdr:nvPicPr>
        <xdr:cNvPr id="1477" name="Picture 5">
          <a:extLst>
            <a:ext uri="{FF2B5EF4-FFF2-40B4-BE49-F238E27FC236}">
              <a16:creationId xmlns:a16="http://schemas.microsoft.com/office/drawing/2014/main" xmlns="" id="{00000000-0008-0000-0000-0000C5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15716250" y="453551925"/>
          <a:ext cx="1022350" cy="5048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12</xdr:col>
      <xdr:colOff>9524</xdr:colOff>
      <xdr:row>404</xdr:row>
      <xdr:rowOff>9525</xdr:rowOff>
    </xdr:from>
    <xdr:to>
      <xdr:col>13</xdr:col>
      <xdr:colOff>31749</xdr:colOff>
      <xdr:row>404</xdr:row>
      <xdr:rowOff>542925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xmlns="" id="{00000000-0008-0000-0000-0000C6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14668499" y="453561450"/>
          <a:ext cx="1069975" cy="4953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11</xdr:col>
      <xdr:colOff>9524</xdr:colOff>
      <xdr:row>404</xdr:row>
      <xdr:rowOff>9525</xdr:rowOff>
    </xdr:from>
    <xdr:to>
      <xdr:col>11</xdr:col>
      <xdr:colOff>1015999</xdr:colOff>
      <xdr:row>404</xdr:row>
      <xdr:rowOff>542925</xdr:rowOff>
    </xdr:to>
    <xdr:pic>
      <xdr:nvPicPr>
        <xdr:cNvPr id="1479" name="Picture 11">
          <a:extLst>
            <a:ext uri="{FF2B5EF4-FFF2-40B4-BE49-F238E27FC236}">
              <a16:creationId xmlns:a16="http://schemas.microsoft.com/office/drawing/2014/main" xmlns="" id="{00000000-0008-0000-0000-0000C7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3620749" y="453561450"/>
          <a:ext cx="1006475" cy="4953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10</xdr:col>
      <xdr:colOff>19050</xdr:colOff>
      <xdr:row>404</xdr:row>
      <xdr:rowOff>19050</xdr:rowOff>
    </xdr:from>
    <xdr:to>
      <xdr:col>10</xdr:col>
      <xdr:colOff>1016000</xdr:colOff>
      <xdr:row>404</xdr:row>
      <xdr:rowOff>552450</xdr:rowOff>
    </xdr:to>
    <xdr:pic>
      <xdr:nvPicPr>
        <xdr:cNvPr id="1480" name="Picture 13">
          <a:extLst>
            <a:ext uri="{FF2B5EF4-FFF2-40B4-BE49-F238E27FC236}">
              <a16:creationId xmlns:a16="http://schemas.microsoft.com/office/drawing/2014/main" xmlns="" id="{00000000-0008-0000-0000-0000C8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2582525" y="453570975"/>
          <a:ext cx="996950" cy="4857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6</xdr:col>
      <xdr:colOff>0</xdr:colOff>
      <xdr:row>404</xdr:row>
      <xdr:rowOff>0</xdr:rowOff>
    </xdr:from>
    <xdr:to>
      <xdr:col>7</xdr:col>
      <xdr:colOff>17009</xdr:colOff>
      <xdr:row>404</xdr:row>
      <xdr:rowOff>533400</xdr:rowOff>
    </xdr:to>
    <xdr:pic>
      <xdr:nvPicPr>
        <xdr:cNvPr id="1481" name="Picture 2434">
          <a:extLst>
            <a:ext uri="{FF2B5EF4-FFF2-40B4-BE49-F238E27FC236}">
              <a16:creationId xmlns:a16="http://schemas.microsoft.com/office/drawing/2014/main" xmlns="" id="{00000000-0008-0000-0000-0000C9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372475" y="453551925"/>
          <a:ext cx="1064759" cy="5048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9525</xdr:colOff>
      <xdr:row>404</xdr:row>
      <xdr:rowOff>9525</xdr:rowOff>
    </xdr:from>
    <xdr:to>
      <xdr:col>7</xdr:col>
      <xdr:colOff>1063625</xdr:colOff>
      <xdr:row>404</xdr:row>
      <xdr:rowOff>542925</xdr:rowOff>
    </xdr:to>
    <xdr:pic>
      <xdr:nvPicPr>
        <xdr:cNvPr id="1482" name="Picture 2192">
          <a:extLst>
            <a:ext uri="{FF2B5EF4-FFF2-40B4-BE49-F238E27FC236}">
              <a16:creationId xmlns:a16="http://schemas.microsoft.com/office/drawing/2014/main" xmlns="" id="{00000000-0008-0000-0000-0000CA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9429750" y="453561450"/>
          <a:ext cx="1035050" cy="4953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9</xdr:col>
      <xdr:colOff>19050</xdr:colOff>
      <xdr:row>404</xdr:row>
      <xdr:rowOff>0</xdr:rowOff>
    </xdr:from>
    <xdr:to>
      <xdr:col>10</xdr:col>
      <xdr:colOff>57830</xdr:colOff>
      <xdr:row>405</xdr:row>
      <xdr:rowOff>19050</xdr:rowOff>
    </xdr:to>
    <xdr:pic>
      <xdr:nvPicPr>
        <xdr:cNvPr id="1483" name="Picture 56240">
          <a:extLst>
            <a:ext uri="{FF2B5EF4-FFF2-40B4-BE49-F238E27FC236}">
              <a16:creationId xmlns:a16="http://schemas.microsoft.com/office/drawing/2014/main" xmlns="" id="{00000000-0008-0000-00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534775" y="453551925"/>
          <a:ext cx="108653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19049</xdr:colOff>
      <xdr:row>404</xdr:row>
      <xdr:rowOff>19050</xdr:rowOff>
    </xdr:from>
    <xdr:to>
      <xdr:col>14</xdr:col>
      <xdr:colOff>1031874</xdr:colOff>
      <xdr:row>404</xdr:row>
      <xdr:rowOff>552450</xdr:rowOff>
    </xdr:to>
    <xdr:pic>
      <xdr:nvPicPr>
        <xdr:cNvPr id="1484" name="Picture 2524">
          <a:extLst>
            <a:ext uri="{FF2B5EF4-FFF2-40B4-BE49-F238E27FC236}">
              <a16:creationId xmlns:a16="http://schemas.microsoft.com/office/drawing/2014/main" xmlns="" id="{00000000-0008-0000-0000-0000CC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6773524" y="453570975"/>
          <a:ext cx="1012825" cy="4857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15</xdr:col>
      <xdr:colOff>0</xdr:colOff>
      <xdr:row>404</xdr:row>
      <xdr:rowOff>19050</xdr:rowOff>
    </xdr:from>
    <xdr:to>
      <xdr:col>15</xdr:col>
      <xdr:colOff>0</xdr:colOff>
      <xdr:row>405</xdr:row>
      <xdr:rowOff>0</xdr:rowOff>
    </xdr:to>
    <xdr:pic>
      <xdr:nvPicPr>
        <xdr:cNvPr id="1485" name="Picture 1207">
          <a:extLst>
            <a:ext uri="{FF2B5EF4-FFF2-40B4-BE49-F238E27FC236}">
              <a16:creationId xmlns:a16="http://schemas.microsoft.com/office/drawing/2014/main" xmlns="" id="{00000000-0008-0000-0000-0000CD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7802225" y="453570975"/>
          <a:ext cx="0" cy="4857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4</xdr:col>
      <xdr:colOff>9524</xdr:colOff>
      <xdr:row>404</xdr:row>
      <xdr:rowOff>9525</xdr:rowOff>
    </xdr:from>
    <xdr:to>
      <xdr:col>5</xdr:col>
      <xdr:colOff>1020535</xdr:colOff>
      <xdr:row>404</xdr:row>
      <xdr:rowOff>542925</xdr:rowOff>
    </xdr:to>
    <xdr:pic>
      <xdr:nvPicPr>
        <xdr:cNvPr id="1486" name="Picture 2461">
          <a:extLst>
            <a:ext uri="{FF2B5EF4-FFF2-40B4-BE49-F238E27FC236}">
              <a16:creationId xmlns:a16="http://schemas.microsoft.com/office/drawing/2014/main" xmlns="" id="{00000000-0008-0000-0000-0000CE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324725" y="453561450"/>
          <a:ext cx="1020535" cy="4953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6</xdr:col>
      <xdr:colOff>0</xdr:colOff>
      <xdr:row>931</xdr:row>
      <xdr:rowOff>50800</xdr:rowOff>
    </xdr:from>
    <xdr:to>
      <xdr:col>6</xdr:col>
      <xdr:colOff>1028700</xdr:colOff>
      <xdr:row>931</xdr:row>
      <xdr:rowOff>568325</xdr:rowOff>
    </xdr:to>
    <xdr:pic>
      <xdr:nvPicPr>
        <xdr:cNvPr id="1496" name="Picture 61154">
          <a:extLst>
            <a:ext uri="{FF2B5EF4-FFF2-40B4-BE49-F238E27FC236}">
              <a16:creationId xmlns:a16="http://schemas.microsoft.com/office/drawing/2014/main" xmlns="" id="{00000000-0008-0000-0000-0000D8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8404225" y="766889500"/>
          <a:ext cx="1028700" cy="517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34924</xdr:colOff>
      <xdr:row>931</xdr:row>
      <xdr:rowOff>47625</xdr:rowOff>
    </xdr:from>
    <xdr:to>
      <xdr:col>5</xdr:col>
      <xdr:colOff>1015999</xdr:colOff>
      <xdr:row>931</xdr:row>
      <xdr:rowOff>561975</xdr:rowOff>
    </xdr:to>
    <xdr:pic>
      <xdr:nvPicPr>
        <xdr:cNvPr id="1497" name="Picture 56594">
          <a:extLst>
            <a:ext uri="{FF2B5EF4-FFF2-40B4-BE49-F238E27FC236}">
              <a16:creationId xmlns:a16="http://schemas.microsoft.com/office/drawing/2014/main" xmlns="" id="{00000000-0008-0000-0000-0000D9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388224" y="766886325"/>
          <a:ext cx="9810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3175</xdr:colOff>
      <xdr:row>937</xdr:row>
      <xdr:rowOff>50800</xdr:rowOff>
    </xdr:from>
    <xdr:to>
      <xdr:col>6</xdr:col>
      <xdr:colOff>1031875</xdr:colOff>
      <xdr:row>937</xdr:row>
      <xdr:rowOff>568325</xdr:rowOff>
    </xdr:to>
    <xdr:pic>
      <xdr:nvPicPr>
        <xdr:cNvPr id="1499" name="Picture 61154">
          <a:extLst>
            <a:ext uri="{FF2B5EF4-FFF2-40B4-BE49-F238E27FC236}">
              <a16:creationId xmlns:a16="http://schemas.microsoft.com/office/drawing/2014/main" xmlns="" id="{00000000-0008-0000-0000-0000DB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8404225" y="766889500"/>
          <a:ext cx="1028700" cy="517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34924</xdr:colOff>
      <xdr:row>937</xdr:row>
      <xdr:rowOff>47625</xdr:rowOff>
    </xdr:from>
    <xdr:to>
      <xdr:col>5</xdr:col>
      <xdr:colOff>1015999</xdr:colOff>
      <xdr:row>937</xdr:row>
      <xdr:rowOff>561975</xdr:rowOff>
    </xdr:to>
    <xdr:pic>
      <xdr:nvPicPr>
        <xdr:cNvPr id="1500" name="Picture 56594">
          <a:extLst>
            <a:ext uri="{FF2B5EF4-FFF2-40B4-BE49-F238E27FC236}">
              <a16:creationId xmlns:a16="http://schemas.microsoft.com/office/drawing/2014/main" xmlns="" id="{00000000-0008-0000-0000-0000DC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388224" y="766886325"/>
          <a:ext cx="9810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3175</xdr:colOff>
      <xdr:row>941</xdr:row>
      <xdr:rowOff>50800</xdr:rowOff>
    </xdr:from>
    <xdr:to>
      <xdr:col>6</xdr:col>
      <xdr:colOff>1031875</xdr:colOff>
      <xdr:row>941</xdr:row>
      <xdr:rowOff>568325</xdr:rowOff>
    </xdr:to>
    <xdr:pic>
      <xdr:nvPicPr>
        <xdr:cNvPr id="1501" name="Picture 61154">
          <a:extLst>
            <a:ext uri="{FF2B5EF4-FFF2-40B4-BE49-F238E27FC236}">
              <a16:creationId xmlns:a16="http://schemas.microsoft.com/office/drawing/2014/main" xmlns="" id="{00000000-0008-0000-0000-0000DD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8404225" y="774147550"/>
          <a:ext cx="1028700" cy="517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34924</xdr:colOff>
      <xdr:row>941</xdr:row>
      <xdr:rowOff>47625</xdr:rowOff>
    </xdr:from>
    <xdr:to>
      <xdr:col>5</xdr:col>
      <xdr:colOff>1015999</xdr:colOff>
      <xdr:row>941</xdr:row>
      <xdr:rowOff>561975</xdr:rowOff>
    </xdr:to>
    <xdr:pic>
      <xdr:nvPicPr>
        <xdr:cNvPr id="1502" name="Picture 56594">
          <a:extLst>
            <a:ext uri="{FF2B5EF4-FFF2-40B4-BE49-F238E27FC236}">
              <a16:creationId xmlns:a16="http://schemas.microsoft.com/office/drawing/2014/main" xmlns="" id="{00000000-0008-0000-0000-0000DE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388224" y="774144375"/>
          <a:ext cx="9810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457200</xdr:colOff>
      <xdr:row>947</xdr:row>
      <xdr:rowOff>95250</xdr:rowOff>
    </xdr:from>
    <xdr:to>
      <xdr:col>0</xdr:col>
      <xdr:colOff>1866900</xdr:colOff>
      <xdr:row>948</xdr:row>
      <xdr:rowOff>450849</xdr:rowOff>
    </xdr:to>
    <xdr:pic>
      <xdr:nvPicPr>
        <xdr:cNvPr id="1504" name="Obraz 556" descr="_MG_0226.jpg">
          <a:extLst>
            <a:ext uri="{FF2B5EF4-FFF2-40B4-BE49-F238E27FC236}">
              <a16:creationId xmlns:a16="http://schemas.microsoft.com/office/drawing/2014/main" xmlns="" id="{00000000-0008-0000-0000-0000E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457200" y="780973800"/>
          <a:ext cx="1409700" cy="174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</xdr:colOff>
      <xdr:row>945</xdr:row>
      <xdr:rowOff>19050</xdr:rowOff>
    </xdr:from>
    <xdr:to>
      <xdr:col>11</xdr:col>
      <xdr:colOff>990600</xdr:colOff>
      <xdr:row>945</xdr:row>
      <xdr:rowOff>533400</xdr:rowOff>
    </xdr:to>
    <xdr:pic>
      <xdr:nvPicPr>
        <xdr:cNvPr id="1505" name="Picture 51722">
          <a:extLst>
            <a:ext uri="{FF2B5EF4-FFF2-40B4-BE49-F238E27FC236}">
              <a16:creationId xmlns:a16="http://schemas.microsoft.com/office/drawing/2014/main" xmlns="" id="{00000000-0008-0000-00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486900" y="779183100"/>
          <a:ext cx="9525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19049</xdr:colOff>
      <xdr:row>945</xdr:row>
      <xdr:rowOff>0</xdr:rowOff>
    </xdr:from>
    <xdr:to>
      <xdr:col>6</xdr:col>
      <xdr:colOff>1045027</xdr:colOff>
      <xdr:row>945</xdr:row>
      <xdr:rowOff>533400</xdr:rowOff>
    </xdr:to>
    <xdr:pic>
      <xdr:nvPicPr>
        <xdr:cNvPr id="1507" name="Picture 56235">
          <a:extLst>
            <a:ext uri="{FF2B5EF4-FFF2-40B4-BE49-F238E27FC236}">
              <a16:creationId xmlns:a16="http://schemas.microsoft.com/office/drawing/2014/main" xmlns="" id="{00000000-0008-0000-00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420099" y="817530750"/>
          <a:ext cx="1025978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945</xdr:row>
      <xdr:rowOff>9525</xdr:rowOff>
    </xdr:from>
    <xdr:to>
      <xdr:col>11</xdr:col>
      <xdr:colOff>31749</xdr:colOff>
      <xdr:row>945</xdr:row>
      <xdr:rowOff>542925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xmlns="" id="{00000000-0008-0000-0000-0000E8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14697074" y="819254775"/>
          <a:ext cx="1069975" cy="533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13</xdr:col>
      <xdr:colOff>0</xdr:colOff>
      <xdr:row>947</xdr:row>
      <xdr:rowOff>19050</xdr:rowOff>
    </xdr:from>
    <xdr:to>
      <xdr:col>13</xdr:col>
      <xdr:colOff>0</xdr:colOff>
      <xdr:row>948</xdr:row>
      <xdr:rowOff>0</xdr:rowOff>
    </xdr:to>
    <xdr:pic>
      <xdr:nvPicPr>
        <xdr:cNvPr id="1515" name="Picture 1207">
          <a:extLst>
            <a:ext uri="{FF2B5EF4-FFF2-40B4-BE49-F238E27FC236}">
              <a16:creationId xmlns:a16="http://schemas.microsoft.com/office/drawing/2014/main" xmlns="" id="{00000000-0008-0000-0000-0000EB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7830800" y="819264300"/>
          <a:ext cx="0" cy="13716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546100</xdr:colOff>
      <xdr:row>952</xdr:row>
      <xdr:rowOff>371475</xdr:rowOff>
    </xdr:from>
    <xdr:to>
      <xdr:col>0</xdr:col>
      <xdr:colOff>1728482</xdr:colOff>
      <xdr:row>953</xdr:row>
      <xdr:rowOff>762000</xdr:rowOff>
    </xdr:to>
    <xdr:pic>
      <xdr:nvPicPr>
        <xdr:cNvPr id="1523" name="Obraz 329">
          <a:extLst>
            <a:ext uri="{FF2B5EF4-FFF2-40B4-BE49-F238E27FC236}">
              <a16:creationId xmlns:a16="http://schemas.microsoft.com/office/drawing/2014/main" xmlns="" id="{00000000-0008-0000-00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546100" y="822131325"/>
          <a:ext cx="1182382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</xdr:colOff>
      <xdr:row>951</xdr:row>
      <xdr:rowOff>0</xdr:rowOff>
    </xdr:from>
    <xdr:to>
      <xdr:col>7</xdr:col>
      <xdr:colOff>984250</xdr:colOff>
      <xdr:row>951</xdr:row>
      <xdr:rowOff>533400</xdr:rowOff>
    </xdr:to>
    <xdr:pic>
      <xdr:nvPicPr>
        <xdr:cNvPr id="1524" name="Picture 59182">
          <a:extLst>
            <a:ext uri="{FF2B5EF4-FFF2-40B4-BE49-F238E27FC236}">
              <a16:creationId xmlns:a16="http://schemas.microsoft.com/office/drawing/2014/main" xmlns="" id="{00000000-0008-0000-0000-0000F4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0515600" y="821188350"/>
          <a:ext cx="9652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951</xdr:row>
      <xdr:rowOff>0</xdr:rowOff>
    </xdr:from>
    <xdr:to>
      <xdr:col>7</xdr:col>
      <xdr:colOff>74385</xdr:colOff>
      <xdr:row>951</xdr:row>
      <xdr:rowOff>533400</xdr:rowOff>
    </xdr:to>
    <xdr:pic>
      <xdr:nvPicPr>
        <xdr:cNvPr id="1525" name="Picture 59845">
          <a:extLst>
            <a:ext uri="{FF2B5EF4-FFF2-40B4-BE49-F238E27FC236}">
              <a16:creationId xmlns:a16="http://schemas.microsoft.com/office/drawing/2014/main" xmlns="" id="{00000000-0008-0000-0000-0000F5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9448800" y="821188350"/>
          <a:ext cx="112213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951</xdr:row>
      <xdr:rowOff>0</xdr:rowOff>
    </xdr:from>
    <xdr:to>
      <xdr:col>5</xdr:col>
      <xdr:colOff>1000125</xdr:colOff>
      <xdr:row>951</xdr:row>
      <xdr:rowOff>533400</xdr:rowOff>
    </xdr:to>
    <xdr:pic>
      <xdr:nvPicPr>
        <xdr:cNvPr id="1526" name="Picture 60274">
          <a:extLst>
            <a:ext uri="{FF2B5EF4-FFF2-40B4-BE49-F238E27FC236}">
              <a16:creationId xmlns:a16="http://schemas.microsoft.com/office/drawing/2014/main" xmlns="" id="{00000000-0008-0000-0000-0000F6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8401049" y="821188350"/>
          <a:ext cx="10001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330200</xdr:colOff>
      <xdr:row>957</xdr:row>
      <xdr:rowOff>495299</xdr:rowOff>
    </xdr:from>
    <xdr:to>
      <xdr:col>0</xdr:col>
      <xdr:colOff>2029827</xdr:colOff>
      <xdr:row>958</xdr:row>
      <xdr:rowOff>885824</xdr:rowOff>
    </xdr:to>
    <xdr:pic>
      <xdr:nvPicPr>
        <xdr:cNvPr id="1529" name="Picture 2385">
          <a:extLst>
            <a:ext uri="{FF2B5EF4-FFF2-40B4-BE49-F238E27FC236}">
              <a16:creationId xmlns:a16="http://schemas.microsoft.com/office/drawing/2014/main" xmlns="" id="{00000000-0008-0000-00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330200" y="839247749"/>
          <a:ext cx="1699627" cy="10953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8</xdr:col>
      <xdr:colOff>66675</xdr:colOff>
      <xdr:row>956</xdr:row>
      <xdr:rowOff>0</xdr:rowOff>
    </xdr:from>
    <xdr:to>
      <xdr:col>8</xdr:col>
      <xdr:colOff>1000125</xdr:colOff>
      <xdr:row>957</xdr:row>
      <xdr:rowOff>38100</xdr:rowOff>
    </xdr:to>
    <xdr:pic>
      <xdr:nvPicPr>
        <xdr:cNvPr id="1530" name="Picture 59167">
          <a:extLst>
            <a:ext uri="{FF2B5EF4-FFF2-40B4-BE49-F238E27FC236}">
              <a16:creationId xmlns:a16="http://schemas.microsoft.com/office/drawing/2014/main" xmlns="" id="{00000000-0008-0000-0000-0000FA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0563225" y="838257150"/>
          <a:ext cx="9334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6350</xdr:colOff>
      <xdr:row>955</xdr:row>
      <xdr:rowOff>536575</xdr:rowOff>
    </xdr:from>
    <xdr:to>
      <xdr:col>7</xdr:col>
      <xdr:colOff>1028246</xdr:colOff>
      <xdr:row>957</xdr:row>
      <xdr:rowOff>0</xdr:rowOff>
    </xdr:to>
    <xdr:pic>
      <xdr:nvPicPr>
        <xdr:cNvPr id="1531" name="Picture 59835">
          <a:extLst>
            <a:ext uri="{FF2B5EF4-FFF2-40B4-BE49-F238E27FC236}">
              <a16:creationId xmlns:a16="http://schemas.microsoft.com/office/drawing/2014/main" xmlns="" id="{00000000-0008-0000-0000-0000FB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9455150" y="838241275"/>
          <a:ext cx="1021896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956</xdr:row>
      <xdr:rowOff>0</xdr:rowOff>
    </xdr:from>
    <xdr:to>
      <xdr:col>5</xdr:col>
      <xdr:colOff>1037544</xdr:colOff>
      <xdr:row>957</xdr:row>
      <xdr:rowOff>38100</xdr:rowOff>
    </xdr:to>
    <xdr:pic>
      <xdr:nvPicPr>
        <xdr:cNvPr id="1532" name="Picture 60264">
          <a:extLst>
            <a:ext uri="{FF2B5EF4-FFF2-40B4-BE49-F238E27FC236}">
              <a16:creationId xmlns:a16="http://schemas.microsoft.com/office/drawing/2014/main" xmlns="" id="{00000000-0008-0000-0000-0000FC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7353300" y="838257150"/>
          <a:ext cx="1037544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956</xdr:row>
      <xdr:rowOff>38100</xdr:rowOff>
    </xdr:from>
    <xdr:to>
      <xdr:col>6</xdr:col>
      <xdr:colOff>24946</xdr:colOff>
      <xdr:row>956</xdr:row>
      <xdr:rowOff>457200</xdr:rowOff>
    </xdr:to>
    <xdr:pic>
      <xdr:nvPicPr>
        <xdr:cNvPr id="1533" name="Picture 59659">
          <a:extLst>
            <a:ext uri="{FF2B5EF4-FFF2-40B4-BE49-F238E27FC236}">
              <a16:creationId xmlns:a16="http://schemas.microsoft.com/office/drawing/2014/main" xmlns="" id="{00000000-0008-0000-0000-0000FD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7353300" y="838295250"/>
          <a:ext cx="1072696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19049</xdr:colOff>
      <xdr:row>956</xdr:row>
      <xdr:rowOff>0</xdr:rowOff>
    </xdr:from>
    <xdr:to>
      <xdr:col>6</xdr:col>
      <xdr:colOff>1021772</xdr:colOff>
      <xdr:row>957</xdr:row>
      <xdr:rowOff>38100</xdr:rowOff>
    </xdr:to>
    <xdr:pic>
      <xdr:nvPicPr>
        <xdr:cNvPr id="1534" name="Picture 60288">
          <a:extLst>
            <a:ext uri="{FF2B5EF4-FFF2-40B4-BE49-F238E27FC236}">
              <a16:creationId xmlns:a16="http://schemas.microsoft.com/office/drawing/2014/main" xmlns="" id="{00000000-0008-0000-0000-0000FE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8420099" y="838257150"/>
          <a:ext cx="1002723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9525</xdr:colOff>
      <xdr:row>961</xdr:row>
      <xdr:rowOff>19050</xdr:rowOff>
    </xdr:from>
    <xdr:to>
      <xdr:col>8</xdr:col>
      <xdr:colOff>933450</xdr:colOff>
      <xdr:row>962</xdr:row>
      <xdr:rowOff>0</xdr:rowOff>
    </xdr:to>
    <xdr:pic>
      <xdr:nvPicPr>
        <xdr:cNvPr id="1538" name="Picture 2427">
          <a:extLst>
            <a:ext uri="{FF2B5EF4-FFF2-40B4-BE49-F238E27FC236}">
              <a16:creationId xmlns:a16="http://schemas.microsoft.com/office/drawing/2014/main" xmlns="" id="{00000000-0008-0000-0000-000002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10506075" y="813835050"/>
          <a:ext cx="923925" cy="533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961</xdr:row>
      <xdr:rowOff>19050</xdr:rowOff>
    </xdr:from>
    <xdr:to>
      <xdr:col>6</xdr:col>
      <xdr:colOff>0</xdr:colOff>
      <xdr:row>961</xdr:row>
      <xdr:rowOff>552450</xdr:rowOff>
    </xdr:to>
    <xdr:pic>
      <xdr:nvPicPr>
        <xdr:cNvPr id="1539" name="Picture 2434">
          <a:extLst>
            <a:ext uri="{FF2B5EF4-FFF2-40B4-BE49-F238E27FC236}">
              <a16:creationId xmlns:a16="http://schemas.microsoft.com/office/drawing/2014/main" xmlns="" id="{00000000-0008-0000-0000-000003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372350" y="813835050"/>
          <a:ext cx="1028700" cy="533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8</xdr:col>
      <xdr:colOff>9525</xdr:colOff>
      <xdr:row>961</xdr:row>
      <xdr:rowOff>19050</xdr:rowOff>
    </xdr:from>
    <xdr:to>
      <xdr:col>8</xdr:col>
      <xdr:colOff>933450</xdr:colOff>
      <xdr:row>962</xdr:row>
      <xdr:rowOff>0</xdr:rowOff>
    </xdr:to>
    <xdr:pic>
      <xdr:nvPicPr>
        <xdr:cNvPr id="1540" name="Picture 2427">
          <a:extLst>
            <a:ext uri="{FF2B5EF4-FFF2-40B4-BE49-F238E27FC236}">
              <a16:creationId xmlns:a16="http://schemas.microsoft.com/office/drawing/2014/main" xmlns="" id="{00000000-0008-0000-0000-000004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10506075" y="813835050"/>
          <a:ext cx="923925" cy="533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9</xdr:col>
      <xdr:colOff>24130</xdr:colOff>
      <xdr:row>960</xdr:row>
      <xdr:rowOff>628015</xdr:rowOff>
    </xdr:from>
    <xdr:to>
      <xdr:col>9</xdr:col>
      <xdr:colOff>1031058</xdr:colOff>
      <xdr:row>961</xdr:row>
      <xdr:rowOff>514350</xdr:rowOff>
    </xdr:to>
    <xdr:pic>
      <xdr:nvPicPr>
        <xdr:cNvPr id="1541" name="Picture 2427">
          <a:extLst>
            <a:ext uri="{FF2B5EF4-FFF2-40B4-BE49-F238E27FC236}">
              <a16:creationId xmlns:a16="http://schemas.microsoft.com/office/drawing/2014/main" xmlns="" id="{00000000-0008-0000-0000-000005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11568430" y="813815365"/>
          <a:ext cx="1006928" cy="51498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8</xdr:col>
      <xdr:colOff>9525</xdr:colOff>
      <xdr:row>961</xdr:row>
      <xdr:rowOff>19050</xdr:rowOff>
    </xdr:from>
    <xdr:to>
      <xdr:col>8</xdr:col>
      <xdr:colOff>942975</xdr:colOff>
      <xdr:row>961</xdr:row>
      <xdr:rowOff>552450</xdr:rowOff>
    </xdr:to>
    <xdr:pic>
      <xdr:nvPicPr>
        <xdr:cNvPr id="1542" name="Picture 2428">
          <a:extLst>
            <a:ext uri="{FF2B5EF4-FFF2-40B4-BE49-F238E27FC236}">
              <a16:creationId xmlns:a16="http://schemas.microsoft.com/office/drawing/2014/main" xmlns="" id="{00000000-0008-0000-0000-000006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0506075" y="813835050"/>
          <a:ext cx="933450" cy="533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8</xdr:col>
      <xdr:colOff>9525</xdr:colOff>
      <xdr:row>961</xdr:row>
      <xdr:rowOff>19050</xdr:rowOff>
    </xdr:from>
    <xdr:to>
      <xdr:col>8</xdr:col>
      <xdr:colOff>1037545</xdr:colOff>
      <xdr:row>962</xdr:row>
      <xdr:rowOff>0</xdr:rowOff>
    </xdr:to>
    <xdr:pic>
      <xdr:nvPicPr>
        <xdr:cNvPr id="1543" name="Picture 2428">
          <a:extLst>
            <a:ext uri="{FF2B5EF4-FFF2-40B4-BE49-F238E27FC236}">
              <a16:creationId xmlns:a16="http://schemas.microsoft.com/office/drawing/2014/main" xmlns="" id="{00000000-0008-0000-0000-000007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0506075" y="813835050"/>
          <a:ext cx="1028020" cy="541564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9525</xdr:colOff>
      <xdr:row>961</xdr:row>
      <xdr:rowOff>9525</xdr:rowOff>
    </xdr:from>
    <xdr:to>
      <xdr:col>7</xdr:col>
      <xdr:colOff>895350</xdr:colOff>
      <xdr:row>961</xdr:row>
      <xdr:rowOff>542925</xdr:rowOff>
    </xdr:to>
    <xdr:pic>
      <xdr:nvPicPr>
        <xdr:cNvPr id="1544" name="Picture 2429">
          <a:extLst>
            <a:ext uri="{FF2B5EF4-FFF2-40B4-BE49-F238E27FC236}">
              <a16:creationId xmlns:a16="http://schemas.microsoft.com/office/drawing/2014/main" xmlns="" id="{00000000-0008-0000-0000-000008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9458325" y="813825525"/>
          <a:ext cx="885825" cy="533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9525</xdr:colOff>
      <xdr:row>961</xdr:row>
      <xdr:rowOff>9525</xdr:rowOff>
    </xdr:from>
    <xdr:to>
      <xdr:col>7</xdr:col>
      <xdr:colOff>1095375</xdr:colOff>
      <xdr:row>961</xdr:row>
      <xdr:rowOff>542925</xdr:rowOff>
    </xdr:to>
    <xdr:pic>
      <xdr:nvPicPr>
        <xdr:cNvPr id="1545" name="Picture 2429">
          <a:extLst>
            <a:ext uri="{FF2B5EF4-FFF2-40B4-BE49-F238E27FC236}">
              <a16:creationId xmlns:a16="http://schemas.microsoft.com/office/drawing/2014/main" xmlns="" id="{00000000-0008-0000-0000-000009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9458325" y="813825525"/>
          <a:ext cx="1038225" cy="533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409575</xdr:colOff>
      <xdr:row>962</xdr:row>
      <xdr:rowOff>152400</xdr:rowOff>
    </xdr:from>
    <xdr:to>
      <xdr:col>0</xdr:col>
      <xdr:colOff>1808927</xdr:colOff>
      <xdr:row>964</xdr:row>
      <xdr:rowOff>352425</xdr:rowOff>
    </xdr:to>
    <xdr:pic>
      <xdr:nvPicPr>
        <xdr:cNvPr id="1546" name="Obraz 1545" descr="Ibiza 002 cafe' latte.jpg">
          <a:extLst>
            <a:ext uri="{FF2B5EF4-FFF2-40B4-BE49-F238E27FC236}">
              <a16:creationId xmlns:a16="http://schemas.microsoft.com/office/drawing/2014/main" xmlns="" id="{00000000-0008-0000-0000-00000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409575" y="793527750"/>
          <a:ext cx="1399352" cy="145732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974</xdr:row>
      <xdr:rowOff>0</xdr:rowOff>
    </xdr:from>
    <xdr:to>
      <xdr:col>13</xdr:col>
      <xdr:colOff>1028700</xdr:colOff>
      <xdr:row>974</xdr:row>
      <xdr:rowOff>0</xdr:rowOff>
    </xdr:to>
    <xdr:pic>
      <xdr:nvPicPr>
        <xdr:cNvPr id="1547" name="Picture 60953">
          <a:extLst>
            <a:ext uri="{FF2B5EF4-FFF2-40B4-BE49-F238E27FC236}">
              <a16:creationId xmlns:a16="http://schemas.microsoft.com/office/drawing/2014/main" xmlns="" id="{00000000-0008-0000-0000-00000B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783050" y="830541900"/>
          <a:ext cx="1028700" cy="108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9525</xdr:colOff>
      <xdr:row>967</xdr:row>
      <xdr:rowOff>9525</xdr:rowOff>
    </xdr:from>
    <xdr:to>
      <xdr:col>10</xdr:col>
      <xdr:colOff>15875</xdr:colOff>
      <xdr:row>967</xdr:row>
      <xdr:rowOff>542925</xdr:rowOff>
    </xdr:to>
    <xdr:pic>
      <xdr:nvPicPr>
        <xdr:cNvPr id="1548" name="Picture 11">
          <a:extLst>
            <a:ext uri="{FF2B5EF4-FFF2-40B4-BE49-F238E27FC236}">
              <a16:creationId xmlns:a16="http://schemas.microsoft.com/office/drawing/2014/main" xmlns="" id="{00000000-0008-0000-0000-00000C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2601575" y="825655575"/>
          <a:ext cx="1054100" cy="4857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8</xdr:col>
      <xdr:colOff>19050</xdr:colOff>
      <xdr:row>967</xdr:row>
      <xdr:rowOff>19050</xdr:rowOff>
    </xdr:from>
    <xdr:to>
      <xdr:col>8</xdr:col>
      <xdr:colOff>1028700</xdr:colOff>
      <xdr:row>968</xdr:row>
      <xdr:rowOff>0</xdr:rowOff>
    </xdr:to>
    <xdr:pic>
      <xdr:nvPicPr>
        <xdr:cNvPr id="1549" name="Picture 13">
          <a:extLst>
            <a:ext uri="{FF2B5EF4-FFF2-40B4-BE49-F238E27FC236}">
              <a16:creationId xmlns:a16="http://schemas.microsoft.com/office/drawing/2014/main" xmlns="" id="{00000000-0008-0000-0000-00000D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1563350" y="825665100"/>
          <a:ext cx="1009650" cy="4762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4</xdr:col>
      <xdr:colOff>0</xdr:colOff>
      <xdr:row>967</xdr:row>
      <xdr:rowOff>0</xdr:rowOff>
    </xdr:from>
    <xdr:to>
      <xdr:col>5</xdr:col>
      <xdr:colOff>1016000</xdr:colOff>
      <xdr:row>967</xdr:row>
      <xdr:rowOff>533400</xdr:rowOff>
    </xdr:to>
    <xdr:pic>
      <xdr:nvPicPr>
        <xdr:cNvPr id="1550" name="Picture 2434">
          <a:extLst>
            <a:ext uri="{FF2B5EF4-FFF2-40B4-BE49-F238E27FC236}">
              <a16:creationId xmlns:a16="http://schemas.microsoft.com/office/drawing/2014/main" xmlns="" id="{00000000-0008-0000-0000-00000E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353300" y="825646050"/>
          <a:ext cx="1016000" cy="4953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6</xdr:col>
      <xdr:colOff>9524</xdr:colOff>
      <xdr:row>967</xdr:row>
      <xdr:rowOff>9525</xdr:rowOff>
    </xdr:from>
    <xdr:to>
      <xdr:col>6</xdr:col>
      <xdr:colOff>1036319</xdr:colOff>
      <xdr:row>967</xdr:row>
      <xdr:rowOff>542925</xdr:rowOff>
    </xdr:to>
    <xdr:pic>
      <xdr:nvPicPr>
        <xdr:cNvPr id="1551" name="Picture 2192">
          <a:extLst>
            <a:ext uri="{FF2B5EF4-FFF2-40B4-BE49-F238E27FC236}">
              <a16:creationId xmlns:a16="http://schemas.microsoft.com/office/drawing/2014/main" xmlns="" id="{00000000-0008-0000-0000-00000F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8410574" y="825655575"/>
          <a:ext cx="1026795" cy="4857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7</xdr:col>
      <xdr:colOff>19049</xdr:colOff>
      <xdr:row>967</xdr:row>
      <xdr:rowOff>0</xdr:rowOff>
    </xdr:from>
    <xdr:to>
      <xdr:col>7</xdr:col>
      <xdr:colOff>1003526</xdr:colOff>
      <xdr:row>968</xdr:row>
      <xdr:rowOff>38100</xdr:rowOff>
    </xdr:to>
    <xdr:pic>
      <xdr:nvPicPr>
        <xdr:cNvPr id="1552" name="Picture 56240">
          <a:extLst>
            <a:ext uri="{FF2B5EF4-FFF2-40B4-BE49-F238E27FC236}">
              <a16:creationId xmlns:a16="http://schemas.microsoft.com/office/drawing/2014/main" xmlns="" id="{00000000-0008-0000-00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515599" y="825646050"/>
          <a:ext cx="984477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968</xdr:row>
      <xdr:rowOff>381000</xdr:rowOff>
    </xdr:from>
    <xdr:to>
      <xdr:col>0</xdr:col>
      <xdr:colOff>1968500</xdr:colOff>
      <xdr:row>971</xdr:row>
      <xdr:rowOff>496017</xdr:rowOff>
    </xdr:to>
    <xdr:pic>
      <xdr:nvPicPr>
        <xdr:cNvPr id="1553" name="Obraz 1552" descr="Vulcano 014 antracyt.jpg">
          <a:extLst>
            <a:ext uri="{FF2B5EF4-FFF2-40B4-BE49-F238E27FC236}">
              <a16:creationId xmlns:a16="http://schemas.microsoft.com/office/drawing/2014/main" xmlns="" id="{00000000-0008-0000-0000-00001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190500" y="826522350"/>
          <a:ext cx="1778000" cy="2000967"/>
        </a:xfrm>
        <a:prstGeom prst="rect">
          <a:avLst/>
        </a:prstGeom>
      </xdr:spPr>
    </xdr:pic>
    <xdr:clientData/>
  </xdr:twoCellAnchor>
  <xdr:twoCellAnchor>
    <xdr:from>
      <xdr:col>10</xdr:col>
      <xdr:colOff>24130</xdr:colOff>
      <xdr:row>966</xdr:row>
      <xdr:rowOff>628015</xdr:rowOff>
    </xdr:from>
    <xdr:to>
      <xdr:col>10</xdr:col>
      <xdr:colOff>1031058</xdr:colOff>
      <xdr:row>967</xdr:row>
      <xdr:rowOff>514350</xdr:rowOff>
    </xdr:to>
    <xdr:pic>
      <xdr:nvPicPr>
        <xdr:cNvPr id="1554" name="Picture 2427">
          <a:extLst>
            <a:ext uri="{FF2B5EF4-FFF2-40B4-BE49-F238E27FC236}">
              <a16:creationId xmlns:a16="http://schemas.microsoft.com/office/drawing/2014/main" xmlns="" id="{00000000-0008-0000-0000-000012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11568430" y="792822265"/>
          <a:ext cx="1006928" cy="51498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11</xdr:col>
      <xdr:colOff>9525</xdr:colOff>
      <xdr:row>966</xdr:row>
      <xdr:rowOff>504825</xdr:rowOff>
    </xdr:from>
    <xdr:to>
      <xdr:col>11</xdr:col>
      <xdr:colOff>1031875</xdr:colOff>
      <xdr:row>967</xdr:row>
      <xdr:rowOff>523875</xdr:rowOff>
    </xdr:to>
    <xdr:pic>
      <xdr:nvPicPr>
        <xdr:cNvPr id="1557" name="Picture 5">
          <a:extLst>
            <a:ext uri="{FF2B5EF4-FFF2-40B4-BE49-F238E27FC236}">
              <a16:creationId xmlns:a16="http://schemas.microsoft.com/office/drawing/2014/main" xmlns="" id="{00000000-0008-0000-0000-000015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15744825" y="368341275"/>
          <a:ext cx="1022350" cy="5143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10</xdr:col>
      <xdr:colOff>9524</xdr:colOff>
      <xdr:row>967</xdr:row>
      <xdr:rowOff>9525</xdr:rowOff>
    </xdr:from>
    <xdr:to>
      <xdr:col>11</xdr:col>
      <xdr:colOff>31749</xdr:colOff>
      <xdr:row>967</xdr:row>
      <xdr:rowOff>542925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xmlns="" id="{00000000-0008-0000-0000-000016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14697074" y="368360325"/>
          <a:ext cx="1069975" cy="4953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12</xdr:col>
      <xdr:colOff>19049</xdr:colOff>
      <xdr:row>967</xdr:row>
      <xdr:rowOff>19050</xdr:rowOff>
    </xdr:from>
    <xdr:to>
      <xdr:col>12</xdr:col>
      <xdr:colOff>1031874</xdr:colOff>
      <xdr:row>967</xdr:row>
      <xdr:rowOff>552450</xdr:rowOff>
    </xdr:to>
    <xdr:pic>
      <xdr:nvPicPr>
        <xdr:cNvPr id="1559" name="Picture 2524">
          <a:extLst>
            <a:ext uri="{FF2B5EF4-FFF2-40B4-BE49-F238E27FC236}">
              <a16:creationId xmlns:a16="http://schemas.microsoft.com/office/drawing/2014/main" xmlns="" id="{00000000-0008-0000-0000-000017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6802099" y="368369850"/>
          <a:ext cx="1012825" cy="4857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349250</xdr:colOff>
      <xdr:row>978</xdr:row>
      <xdr:rowOff>269875</xdr:rowOff>
    </xdr:from>
    <xdr:to>
      <xdr:col>0</xdr:col>
      <xdr:colOff>1715870</xdr:colOff>
      <xdr:row>980</xdr:row>
      <xdr:rowOff>346075</xdr:rowOff>
    </xdr:to>
    <xdr:pic>
      <xdr:nvPicPr>
        <xdr:cNvPr id="1565" name="Obraz 1564" descr="Ibiza rozdmuch 051 taupe szarobeżowy.jpg">
          <a:extLst>
            <a:ext uri="{FF2B5EF4-FFF2-40B4-BE49-F238E27FC236}">
              <a16:creationId xmlns:a16="http://schemas.microsoft.com/office/drawing/2014/main" xmlns="" id="{00000000-0008-0000-0000-00001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349250" y="224697925"/>
          <a:ext cx="1366620" cy="1333500"/>
        </a:xfrm>
        <a:prstGeom prst="rect">
          <a:avLst/>
        </a:prstGeom>
      </xdr:spPr>
    </xdr:pic>
    <xdr:clientData/>
  </xdr:twoCellAnchor>
  <xdr:twoCellAnchor editAs="oneCell">
    <xdr:from>
      <xdr:col>6</xdr:col>
      <xdr:colOff>12121</xdr:colOff>
      <xdr:row>976</xdr:row>
      <xdr:rowOff>552450</xdr:rowOff>
    </xdr:from>
    <xdr:to>
      <xdr:col>7</xdr:col>
      <xdr:colOff>0</xdr:colOff>
      <xdr:row>977</xdr:row>
      <xdr:rowOff>514350</xdr:rowOff>
    </xdr:to>
    <xdr:pic>
      <xdr:nvPicPr>
        <xdr:cNvPr id="1566" name="Picture 437">
          <a:extLst>
            <a:ext uri="{FF2B5EF4-FFF2-40B4-BE49-F238E27FC236}">
              <a16:creationId xmlns:a16="http://schemas.microsoft.com/office/drawing/2014/main" xmlns="" id="{00000000-0008-0000-0000-00001E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413171" y="802538400"/>
          <a:ext cx="1035629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19049</xdr:colOff>
      <xdr:row>983</xdr:row>
      <xdr:rowOff>0</xdr:rowOff>
    </xdr:from>
    <xdr:to>
      <xdr:col>7</xdr:col>
      <xdr:colOff>0</xdr:colOff>
      <xdr:row>984</xdr:row>
      <xdr:rowOff>19050</xdr:rowOff>
    </xdr:to>
    <xdr:pic>
      <xdr:nvPicPr>
        <xdr:cNvPr id="1567" name="Picture 56439">
          <a:extLst>
            <a:ext uri="{FF2B5EF4-FFF2-40B4-BE49-F238E27FC236}">
              <a16:creationId xmlns:a16="http://schemas.microsoft.com/office/drawing/2014/main" xmlns="" id="{00000000-0008-0000-0000-00001F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8420099" y="879443250"/>
          <a:ext cx="1028701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982</xdr:row>
      <xdr:rowOff>606426</xdr:rowOff>
    </xdr:from>
    <xdr:to>
      <xdr:col>8</xdr:col>
      <xdr:colOff>76200</xdr:colOff>
      <xdr:row>984</xdr:row>
      <xdr:rowOff>38101</xdr:rowOff>
    </xdr:to>
    <xdr:pic>
      <xdr:nvPicPr>
        <xdr:cNvPr id="1568" name="Picture 60868">
          <a:extLst>
            <a:ext uri="{FF2B5EF4-FFF2-40B4-BE49-F238E27FC236}">
              <a16:creationId xmlns:a16="http://schemas.microsoft.com/office/drawing/2014/main" xmlns="" id="{00000000-0008-0000-0000-000020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10477501" y="879421026"/>
          <a:ext cx="1123950" cy="574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873124</xdr:colOff>
      <xdr:row>983</xdr:row>
      <xdr:rowOff>9525</xdr:rowOff>
    </xdr:from>
    <xdr:to>
      <xdr:col>5</xdr:col>
      <xdr:colOff>1031874</xdr:colOff>
      <xdr:row>983</xdr:row>
      <xdr:rowOff>542925</xdr:rowOff>
    </xdr:to>
    <xdr:pic>
      <xdr:nvPicPr>
        <xdr:cNvPr id="1569" name="Picture 2556">
          <a:extLst>
            <a:ext uri="{FF2B5EF4-FFF2-40B4-BE49-F238E27FC236}">
              <a16:creationId xmlns:a16="http://schemas.microsoft.com/office/drawing/2014/main" xmlns="" id="{00000000-0008-0000-0000-000021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7331074" y="879452775"/>
          <a:ext cx="1054100" cy="5048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8</xdr:col>
      <xdr:colOff>0</xdr:colOff>
      <xdr:row>983</xdr:row>
      <xdr:rowOff>0</xdr:rowOff>
    </xdr:from>
    <xdr:to>
      <xdr:col>9</xdr:col>
      <xdr:colOff>40821</xdr:colOff>
      <xdr:row>984</xdr:row>
      <xdr:rowOff>19050</xdr:rowOff>
    </xdr:to>
    <xdr:pic>
      <xdr:nvPicPr>
        <xdr:cNvPr id="1570" name="Picture 58454">
          <a:extLst>
            <a:ext uri="{FF2B5EF4-FFF2-40B4-BE49-F238E27FC236}">
              <a16:creationId xmlns:a16="http://schemas.microsoft.com/office/drawing/2014/main" xmlns="" id="{00000000-0008-0000-0000-000022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11544299" y="879443250"/>
          <a:ext cx="1088571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34924</xdr:colOff>
      <xdr:row>983</xdr:row>
      <xdr:rowOff>15875</xdr:rowOff>
    </xdr:from>
    <xdr:to>
      <xdr:col>8</xdr:col>
      <xdr:colOff>1015999</xdr:colOff>
      <xdr:row>984</xdr:row>
      <xdr:rowOff>34925</xdr:rowOff>
    </xdr:to>
    <xdr:pic>
      <xdr:nvPicPr>
        <xdr:cNvPr id="1571" name="Picture 56283">
          <a:extLst>
            <a:ext uri="{FF2B5EF4-FFF2-40B4-BE49-F238E27FC236}">
              <a16:creationId xmlns:a16="http://schemas.microsoft.com/office/drawing/2014/main" xmlns="" id="{00000000-0008-0000-00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626974" y="879459125"/>
          <a:ext cx="9810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1047749</xdr:colOff>
      <xdr:row>983</xdr:row>
      <xdr:rowOff>0</xdr:rowOff>
    </xdr:from>
    <xdr:to>
      <xdr:col>10</xdr:col>
      <xdr:colOff>0</xdr:colOff>
      <xdr:row>984</xdr:row>
      <xdr:rowOff>19050</xdr:rowOff>
    </xdr:to>
    <xdr:pic>
      <xdr:nvPicPr>
        <xdr:cNvPr id="1572" name="Picture 437">
          <a:extLst>
            <a:ext uri="{FF2B5EF4-FFF2-40B4-BE49-F238E27FC236}">
              <a16:creationId xmlns:a16="http://schemas.microsoft.com/office/drawing/2014/main" xmlns="" id="{00000000-0008-0000-0000-000024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3639799" y="879443250"/>
          <a:ext cx="1047751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984</xdr:row>
      <xdr:rowOff>301625</xdr:rowOff>
    </xdr:from>
    <xdr:to>
      <xdr:col>0</xdr:col>
      <xdr:colOff>1815459</xdr:colOff>
      <xdr:row>985</xdr:row>
      <xdr:rowOff>1082675</xdr:rowOff>
    </xdr:to>
    <xdr:pic>
      <xdr:nvPicPr>
        <xdr:cNvPr id="1573" name="Obraz 1572" descr="Flora z podstawką 051 szarobeżowy.jpg">
          <a:extLst>
            <a:ext uri="{FF2B5EF4-FFF2-40B4-BE49-F238E27FC236}">
              <a16:creationId xmlns:a16="http://schemas.microsoft.com/office/drawing/2014/main" xmlns="" id="{00000000-0008-0000-0000-00002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142875" y="880259225"/>
          <a:ext cx="1672584" cy="14097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983</xdr:row>
      <xdr:rowOff>19050</xdr:rowOff>
    </xdr:from>
    <xdr:to>
      <xdr:col>9</xdr:col>
      <xdr:colOff>1012825</xdr:colOff>
      <xdr:row>984</xdr:row>
      <xdr:rowOff>0</xdr:rowOff>
    </xdr:to>
    <xdr:pic>
      <xdr:nvPicPr>
        <xdr:cNvPr id="1574" name="Picture 58672">
          <a:extLst>
            <a:ext uri="{FF2B5EF4-FFF2-40B4-BE49-F238E27FC236}">
              <a16:creationId xmlns:a16="http://schemas.microsoft.com/office/drawing/2014/main" xmlns="" id="{00000000-0008-0000-0000-000026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12592050" y="525265650"/>
          <a:ext cx="10128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</xdr:colOff>
      <xdr:row>983</xdr:row>
      <xdr:rowOff>9525</xdr:rowOff>
    </xdr:from>
    <xdr:to>
      <xdr:col>9</xdr:col>
      <xdr:colOff>1031875</xdr:colOff>
      <xdr:row>984</xdr:row>
      <xdr:rowOff>0</xdr:rowOff>
    </xdr:to>
    <xdr:pic>
      <xdr:nvPicPr>
        <xdr:cNvPr id="1575" name="Picture 2508">
          <a:extLst>
            <a:ext uri="{FF2B5EF4-FFF2-40B4-BE49-F238E27FC236}">
              <a16:creationId xmlns:a16="http://schemas.microsoft.com/office/drawing/2014/main" xmlns="" id="{00000000-0008-0000-0000-000027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2601575" y="525256125"/>
          <a:ext cx="10223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19049</xdr:colOff>
      <xdr:row>990</xdr:row>
      <xdr:rowOff>0</xdr:rowOff>
    </xdr:from>
    <xdr:to>
      <xdr:col>5</xdr:col>
      <xdr:colOff>1031874</xdr:colOff>
      <xdr:row>990</xdr:row>
      <xdr:rowOff>533400</xdr:rowOff>
    </xdr:to>
    <xdr:pic>
      <xdr:nvPicPr>
        <xdr:cNvPr id="1576" name="Picture 56399">
          <a:extLst>
            <a:ext uri="{FF2B5EF4-FFF2-40B4-BE49-F238E27FC236}">
              <a16:creationId xmlns:a16="http://schemas.microsoft.com/office/drawing/2014/main" xmlns="" id="{00000000-0008-0000-0000-000028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372349" y="865593900"/>
          <a:ext cx="10128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222251</xdr:colOff>
      <xdr:row>994</xdr:row>
      <xdr:rowOff>0</xdr:rowOff>
    </xdr:from>
    <xdr:to>
      <xdr:col>0</xdr:col>
      <xdr:colOff>1888098</xdr:colOff>
      <xdr:row>995</xdr:row>
      <xdr:rowOff>987427</xdr:rowOff>
    </xdr:to>
    <xdr:pic>
      <xdr:nvPicPr>
        <xdr:cNvPr id="1577" name="Obraz 1576" descr="Ośmiokątna 010 terracotta.jpg">
          <a:extLst>
            <a:ext uri="{FF2B5EF4-FFF2-40B4-BE49-F238E27FC236}">
              <a16:creationId xmlns:a16="http://schemas.microsoft.com/office/drawing/2014/main" xmlns="" id="{00000000-0008-0000-0000-00002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222251" y="868162475"/>
          <a:ext cx="1665847" cy="1616077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1000</xdr:row>
      <xdr:rowOff>0</xdr:rowOff>
    </xdr:from>
    <xdr:to>
      <xdr:col>8</xdr:col>
      <xdr:colOff>1016000</xdr:colOff>
      <xdr:row>1000</xdr:row>
      <xdr:rowOff>533400</xdr:rowOff>
    </xdr:to>
    <xdr:pic>
      <xdr:nvPicPr>
        <xdr:cNvPr id="1582" name="Picture 144">
          <a:extLst>
            <a:ext uri="{FF2B5EF4-FFF2-40B4-BE49-F238E27FC236}">
              <a16:creationId xmlns:a16="http://schemas.microsoft.com/office/drawing/2014/main" xmlns="" id="{00000000-0008-0000-0000-00002E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12592050" y="880643400"/>
          <a:ext cx="1016000" cy="5143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15875</xdr:colOff>
      <xdr:row>1000</xdr:row>
      <xdr:rowOff>0</xdr:rowOff>
    </xdr:from>
    <xdr:to>
      <xdr:col>8</xdr:col>
      <xdr:colOff>16555</xdr:colOff>
      <xdr:row>1000</xdr:row>
      <xdr:rowOff>533400</xdr:rowOff>
    </xdr:to>
    <xdr:pic>
      <xdr:nvPicPr>
        <xdr:cNvPr id="1583" name="Picture 142">
          <a:extLst>
            <a:ext uri="{FF2B5EF4-FFF2-40B4-BE49-F238E27FC236}">
              <a16:creationId xmlns:a16="http://schemas.microsoft.com/office/drawing/2014/main" xmlns="" id="{00000000-0008-0000-0000-00002F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11560175" y="880643400"/>
          <a:ext cx="1048430" cy="5143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6</xdr:col>
      <xdr:colOff>111123</xdr:colOff>
      <xdr:row>1000</xdr:row>
      <xdr:rowOff>0</xdr:rowOff>
    </xdr:from>
    <xdr:to>
      <xdr:col>7</xdr:col>
      <xdr:colOff>148316</xdr:colOff>
      <xdr:row>1001</xdr:row>
      <xdr:rowOff>0</xdr:rowOff>
    </xdr:to>
    <xdr:pic>
      <xdr:nvPicPr>
        <xdr:cNvPr id="1584" name="Picture 140">
          <a:extLst>
            <a:ext uri="{FF2B5EF4-FFF2-40B4-BE49-F238E27FC236}">
              <a16:creationId xmlns:a16="http://schemas.microsoft.com/office/drawing/2014/main" xmlns="" id="{00000000-0008-0000-0000-000030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10607673" y="880643400"/>
          <a:ext cx="1084943" cy="5143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1000</xdr:row>
      <xdr:rowOff>0</xdr:rowOff>
    </xdr:from>
    <xdr:to>
      <xdr:col>6</xdr:col>
      <xdr:colOff>31750</xdr:colOff>
      <xdr:row>1000</xdr:row>
      <xdr:rowOff>533400</xdr:rowOff>
    </xdr:to>
    <xdr:pic>
      <xdr:nvPicPr>
        <xdr:cNvPr id="1585" name="Picture 121">
          <a:extLst>
            <a:ext uri="{FF2B5EF4-FFF2-40B4-BE49-F238E27FC236}">
              <a16:creationId xmlns:a16="http://schemas.microsoft.com/office/drawing/2014/main" xmlns="" id="{00000000-0008-0000-0000-000031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9486900" y="880643400"/>
          <a:ext cx="1041400" cy="5143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349251</xdr:colOff>
      <xdr:row>1002</xdr:row>
      <xdr:rowOff>151650</xdr:rowOff>
    </xdr:from>
    <xdr:to>
      <xdr:col>0</xdr:col>
      <xdr:colOff>1698625</xdr:colOff>
      <xdr:row>1004</xdr:row>
      <xdr:rowOff>331206</xdr:rowOff>
    </xdr:to>
    <xdr:pic>
      <xdr:nvPicPr>
        <xdr:cNvPr id="1588" name="Obraz 1587" descr="Koral 010 terracotta.jpg">
          <a:extLst>
            <a:ext uri="{FF2B5EF4-FFF2-40B4-BE49-F238E27FC236}">
              <a16:creationId xmlns:a16="http://schemas.microsoft.com/office/drawing/2014/main" xmlns="" id="{00000000-0008-0000-0000-00003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xfrm>
          <a:off x="349251" y="881938050"/>
          <a:ext cx="1349374" cy="1436856"/>
        </a:xfrm>
        <a:prstGeom prst="rect">
          <a:avLst/>
        </a:prstGeom>
      </xdr:spPr>
    </xdr:pic>
    <xdr:clientData/>
  </xdr:twoCellAnchor>
  <xdr:twoCellAnchor>
    <xdr:from>
      <xdr:col>9</xdr:col>
      <xdr:colOff>0</xdr:colOff>
      <xdr:row>1000</xdr:row>
      <xdr:rowOff>3175</xdr:rowOff>
    </xdr:from>
    <xdr:to>
      <xdr:col>10</xdr:col>
      <xdr:colOff>47625</xdr:colOff>
      <xdr:row>1000</xdr:row>
      <xdr:rowOff>441325</xdr:rowOff>
    </xdr:to>
    <xdr:pic>
      <xdr:nvPicPr>
        <xdr:cNvPr id="1594" name="Picture 166">
          <a:extLst>
            <a:ext uri="{FF2B5EF4-FFF2-40B4-BE49-F238E27FC236}">
              <a16:creationId xmlns:a16="http://schemas.microsoft.com/office/drawing/2014/main" xmlns="" id="{00000000-0008-0000-0000-00003A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1544300" y="817781575"/>
          <a:ext cx="1095375" cy="438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10</xdr:col>
      <xdr:colOff>31750</xdr:colOff>
      <xdr:row>1000</xdr:row>
      <xdr:rowOff>0</xdr:rowOff>
    </xdr:from>
    <xdr:to>
      <xdr:col>10</xdr:col>
      <xdr:colOff>1031875</xdr:colOff>
      <xdr:row>1000</xdr:row>
      <xdr:rowOff>444500</xdr:rowOff>
    </xdr:to>
    <xdr:pic>
      <xdr:nvPicPr>
        <xdr:cNvPr id="1595" name="Picture 168">
          <a:extLst>
            <a:ext uri="{FF2B5EF4-FFF2-40B4-BE49-F238E27FC236}">
              <a16:creationId xmlns:a16="http://schemas.microsoft.com/office/drawing/2014/main" xmlns="" id="{00000000-0008-0000-0000-00003B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12623800" y="817778400"/>
          <a:ext cx="1000125" cy="444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254000</xdr:colOff>
      <xdr:row>1011</xdr:row>
      <xdr:rowOff>152400</xdr:rowOff>
    </xdr:from>
    <xdr:to>
      <xdr:col>0</xdr:col>
      <xdr:colOff>1920875</xdr:colOff>
      <xdr:row>1011</xdr:row>
      <xdr:rowOff>1227103</xdr:rowOff>
    </xdr:to>
    <xdr:pic>
      <xdr:nvPicPr>
        <xdr:cNvPr id="1599" name="Obraz 1598" descr="Ośmiokątna misa 010 terracotta.jpg">
          <a:extLst>
            <a:ext uri="{FF2B5EF4-FFF2-40B4-BE49-F238E27FC236}">
              <a16:creationId xmlns:a16="http://schemas.microsoft.com/office/drawing/2014/main" xmlns="" id="{00000000-0008-0000-0000-00003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254000" y="824826900"/>
          <a:ext cx="1666875" cy="1074703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1027</xdr:row>
      <xdr:rowOff>6350</xdr:rowOff>
    </xdr:from>
    <xdr:to>
      <xdr:col>5</xdr:col>
      <xdr:colOff>1044121</xdr:colOff>
      <xdr:row>1027</xdr:row>
      <xdr:rowOff>520700</xdr:rowOff>
    </xdr:to>
    <xdr:pic>
      <xdr:nvPicPr>
        <xdr:cNvPr id="1613" name="Picture 61069">
          <a:extLst>
            <a:ext uri="{FF2B5EF4-FFF2-40B4-BE49-F238E27FC236}">
              <a16:creationId xmlns:a16="http://schemas.microsoft.com/office/drawing/2014/main" xmlns="" id="{00000000-0008-0000-0000-00004D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8420100" y="1000264700"/>
          <a:ext cx="1025071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1009650</xdr:colOff>
      <xdr:row>1026</xdr:row>
      <xdr:rowOff>552450</xdr:rowOff>
    </xdr:from>
    <xdr:to>
      <xdr:col>7</xdr:col>
      <xdr:colOff>8255</xdr:colOff>
      <xdr:row>1027</xdr:row>
      <xdr:rowOff>514350</xdr:rowOff>
    </xdr:to>
    <xdr:pic>
      <xdr:nvPicPr>
        <xdr:cNvPr id="1614" name="Picture 61008">
          <a:extLst>
            <a:ext uri="{FF2B5EF4-FFF2-40B4-BE49-F238E27FC236}">
              <a16:creationId xmlns:a16="http://schemas.microsoft.com/office/drawing/2014/main" xmlns="" id="{00000000-0008-0000-0000-00004E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9410700" y="1000239300"/>
          <a:ext cx="109410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1027</xdr:row>
      <xdr:rowOff>0</xdr:rowOff>
    </xdr:from>
    <xdr:to>
      <xdr:col>7</xdr:col>
      <xdr:colOff>1005840</xdr:colOff>
      <xdr:row>1028</xdr:row>
      <xdr:rowOff>0</xdr:rowOff>
    </xdr:to>
    <xdr:pic>
      <xdr:nvPicPr>
        <xdr:cNvPr id="1615" name="Picture 61590">
          <a:extLst>
            <a:ext uri="{FF2B5EF4-FFF2-40B4-BE49-F238E27FC236}">
              <a16:creationId xmlns:a16="http://schemas.microsoft.com/office/drawing/2014/main" xmlns="" id="{00000000-0008-0000-0000-00004F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10496550" y="1000258350"/>
          <a:ext cx="100584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508001</xdr:colOff>
      <xdr:row>1028</xdr:row>
      <xdr:rowOff>222251</xdr:rowOff>
    </xdr:from>
    <xdr:to>
      <xdr:col>0</xdr:col>
      <xdr:colOff>1428750</xdr:colOff>
      <xdr:row>1028</xdr:row>
      <xdr:rowOff>1665255</xdr:rowOff>
    </xdr:to>
    <xdr:pic>
      <xdr:nvPicPr>
        <xdr:cNvPr id="1616" name="Obraz 1615" descr="_MG_7970.jpg">
          <a:extLst>
            <a:ext uri="{FF2B5EF4-FFF2-40B4-BE49-F238E27FC236}">
              <a16:creationId xmlns:a16="http://schemas.microsoft.com/office/drawing/2014/main" xmlns="" id="{00000000-0008-0000-0000-00005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xfrm>
          <a:off x="508001" y="1001014001"/>
          <a:ext cx="920749" cy="1443004"/>
        </a:xfrm>
        <a:prstGeom prst="rect">
          <a:avLst/>
        </a:prstGeom>
      </xdr:spPr>
    </xdr:pic>
    <xdr:clientData/>
  </xdr:twoCellAnchor>
  <xdr:twoCellAnchor editAs="oneCell">
    <xdr:from>
      <xdr:col>0</xdr:col>
      <xdr:colOff>460376</xdr:colOff>
      <xdr:row>1029</xdr:row>
      <xdr:rowOff>174625</xdr:rowOff>
    </xdr:from>
    <xdr:to>
      <xdr:col>0</xdr:col>
      <xdr:colOff>1365250</xdr:colOff>
      <xdr:row>1029</xdr:row>
      <xdr:rowOff>1774825</xdr:rowOff>
    </xdr:to>
    <xdr:pic>
      <xdr:nvPicPr>
        <xdr:cNvPr id="1617" name="Obraz 1616" descr="Flakon Polo 022 srebrny.jpg">
          <a:extLst>
            <a:ext uri="{FF2B5EF4-FFF2-40B4-BE49-F238E27FC236}">
              <a16:creationId xmlns:a16="http://schemas.microsoft.com/office/drawing/2014/main" xmlns="" id="{00000000-0008-0000-0000-00005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460376" y="1002680875"/>
          <a:ext cx="904874" cy="16002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1030</xdr:row>
      <xdr:rowOff>419100</xdr:rowOff>
    </xdr:from>
    <xdr:to>
      <xdr:col>0</xdr:col>
      <xdr:colOff>1652016</xdr:colOff>
      <xdr:row>1030</xdr:row>
      <xdr:rowOff>2914650</xdr:rowOff>
    </xdr:to>
    <xdr:pic>
      <xdr:nvPicPr>
        <xdr:cNvPr id="1618" name="Obraz 1617" descr="_MG_3924_Flakon Polo 3 czarny brokat 026.jpg">
          <a:extLst>
            <a:ext uri="{FF2B5EF4-FFF2-40B4-BE49-F238E27FC236}">
              <a16:creationId xmlns:a16="http://schemas.microsoft.com/office/drawing/2014/main" xmlns="" id="{00000000-0008-0000-0000-00005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xfrm>
          <a:off x="304800" y="840847950"/>
          <a:ext cx="1347216" cy="2495550"/>
        </a:xfrm>
        <a:prstGeom prst="rect">
          <a:avLst/>
        </a:prstGeom>
      </xdr:spPr>
    </xdr:pic>
    <xdr:clientData/>
  </xdr:twoCellAnchor>
  <xdr:twoCellAnchor>
    <xdr:from>
      <xdr:col>0</xdr:col>
      <xdr:colOff>393700</xdr:colOff>
      <xdr:row>1034</xdr:row>
      <xdr:rowOff>152400</xdr:rowOff>
    </xdr:from>
    <xdr:to>
      <xdr:col>0</xdr:col>
      <xdr:colOff>1825625</xdr:colOff>
      <xdr:row>1034</xdr:row>
      <xdr:rowOff>809625</xdr:rowOff>
    </xdr:to>
    <xdr:pic>
      <xdr:nvPicPr>
        <xdr:cNvPr id="1624" name="Picture 1126">
          <a:extLst>
            <a:ext uri="{FF2B5EF4-FFF2-40B4-BE49-F238E27FC236}">
              <a16:creationId xmlns:a16="http://schemas.microsoft.com/office/drawing/2014/main" xmlns="" id="{00000000-0008-0000-00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393700" y="1045787850"/>
          <a:ext cx="1431925" cy="6572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387350</xdr:colOff>
      <xdr:row>1035</xdr:row>
      <xdr:rowOff>222250</xdr:rowOff>
    </xdr:from>
    <xdr:to>
      <xdr:col>0</xdr:col>
      <xdr:colOff>1473200</xdr:colOff>
      <xdr:row>1035</xdr:row>
      <xdr:rowOff>869950</xdr:rowOff>
    </xdr:to>
    <xdr:pic>
      <xdr:nvPicPr>
        <xdr:cNvPr id="1625" name="Picture 1127">
          <a:extLst>
            <a:ext uri="{FF2B5EF4-FFF2-40B4-BE49-F238E27FC236}">
              <a16:creationId xmlns:a16="http://schemas.microsoft.com/office/drawing/2014/main" xmlns="" id="{00000000-0008-0000-00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387350" y="1047362650"/>
          <a:ext cx="1085850" cy="6477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8</xdr:col>
      <xdr:colOff>28574</xdr:colOff>
      <xdr:row>1033</xdr:row>
      <xdr:rowOff>38100</xdr:rowOff>
    </xdr:from>
    <xdr:to>
      <xdr:col>9</xdr:col>
      <xdr:colOff>26533</xdr:colOff>
      <xdr:row>1034</xdr:row>
      <xdr:rowOff>57150</xdr:rowOff>
    </xdr:to>
    <xdr:pic>
      <xdr:nvPicPr>
        <xdr:cNvPr id="1626" name="Picture 61013">
          <a:extLst>
            <a:ext uri="{FF2B5EF4-FFF2-40B4-BE49-F238E27FC236}">
              <a16:creationId xmlns:a16="http://schemas.microsoft.com/office/drawing/2014/main" xmlns="" id="{00000000-0008-0000-0000-00005A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10525124" y="846582000"/>
          <a:ext cx="1045709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746125</xdr:colOff>
      <xdr:row>1036</xdr:row>
      <xdr:rowOff>114662</xdr:rowOff>
    </xdr:from>
    <xdr:to>
      <xdr:col>0</xdr:col>
      <xdr:colOff>1257301</xdr:colOff>
      <xdr:row>1036</xdr:row>
      <xdr:rowOff>1069975</xdr:rowOff>
    </xdr:to>
    <xdr:pic>
      <xdr:nvPicPr>
        <xdr:cNvPr id="1627" name="Obraz 535" descr="_MG_8023.jpg">
          <a:extLst>
            <a:ext uri="{FF2B5EF4-FFF2-40B4-BE49-F238E27FC236}">
              <a16:creationId xmlns:a16="http://schemas.microsoft.com/office/drawing/2014/main" xmlns="" id="{00000000-0008-0000-0000-00005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746125" y="1048264712"/>
          <a:ext cx="511176" cy="955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1031875</xdr:colOff>
      <xdr:row>1033</xdr:row>
      <xdr:rowOff>15875</xdr:rowOff>
    </xdr:from>
    <xdr:to>
      <xdr:col>7</xdr:col>
      <xdr:colOff>18143</xdr:colOff>
      <xdr:row>1034</xdr:row>
      <xdr:rowOff>34925</xdr:rowOff>
    </xdr:to>
    <xdr:pic>
      <xdr:nvPicPr>
        <xdr:cNvPr id="1628" name="Picture 60907">
          <a:extLst>
            <a:ext uri="{FF2B5EF4-FFF2-40B4-BE49-F238E27FC236}">
              <a16:creationId xmlns:a16="http://schemas.microsoft.com/office/drawing/2014/main" xmlns="" id="{00000000-0008-0000-0000-00005C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8385175" y="1045136975"/>
          <a:ext cx="1081768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</xdr:colOff>
      <xdr:row>1033</xdr:row>
      <xdr:rowOff>6350</xdr:rowOff>
    </xdr:from>
    <xdr:to>
      <xdr:col>7</xdr:col>
      <xdr:colOff>1044121</xdr:colOff>
      <xdr:row>1034</xdr:row>
      <xdr:rowOff>0</xdr:rowOff>
    </xdr:to>
    <xdr:pic>
      <xdr:nvPicPr>
        <xdr:cNvPr id="1629" name="Picture 61069">
          <a:extLst>
            <a:ext uri="{FF2B5EF4-FFF2-40B4-BE49-F238E27FC236}">
              <a16:creationId xmlns:a16="http://schemas.microsoft.com/office/drawing/2014/main" xmlns="" id="{00000000-0008-0000-0000-00005D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8420100" y="1012094750"/>
          <a:ext cx="1025071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612320</xdr:colOff>
      <xdr:row>1041</xdr:row>
      <xdr:rowOff>317193</xdr:rowOff>
    </xdr:from>
    <xdr:to>
      <xdr:col>0</xdr:col>
      <xdr:colOff>1538283</xdr:colOff>
      <xdr:row>1042</xdr:row>
      <xdr:rowOff>1005276</xdr:rowOff>
    </xdr:to>
    <xdr:pic>
      <xdr:nvPicPr>
        <xdr:cNvPr id="1704" name="Obraz 1703" descr="_MG_4259.jpg">
          <a:extLst>
            <a:ext uri="{FF2B5EF4-FFF2-40B4-BE49-F238E27FC236}">
              <a16:creationId xmlns:a16="http://schemas.microsoft.com/office/drawing/2014/main" xmlns="" id="{00000000-0008-0000-0000-0000A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xfrm>
          <a:off x="612320" y="299735568"/>
          <a:ext cx="925963" cy="113575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50</xdr:row>
      <xdr:rowOff>171450</xdr:rowOff>
    </xdr:from>
    <xdr:to>
      <xdr:col>0</xdr:col>
      <xdr:colOff>1847850</xdr:colOff>
      <xdr:row>53</xdr:row>
      <xdr:rowOff>438150</xdr:rowOff>
    </xdr:to>
    <xdr:pic>
      <xdr:nvPicPr>
        <xdr:cNvPr id="1705" name="Obraz 1704" descr="_MG_1830.jpg">
          <a:extLst>
            <a:ext uri="{FF2B5EF4-FFF2-40B4-BE49-F238E27FC236}">
              <a16:creationId xmlns:a16="http://schemas.microsoft.com/office/drawing/2014/main" xmlns="" id="{00000000-0008-0000-0000-0000A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xfrm>
          <a:off x="285750" y="27946350"/>
          <a:ext cx="1562100" cy="21526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81</xdr:row>
      <xdr:rowOff>571500</xdr:rowOff>
    </xdr:from>
    <xdr:to>
      <xdr:col>0</xdr:col>
      <xdr:colOff>1990500</xdr:colOff>
      <xdr:row>82</xdr:row>
      <xdr:rowOff>980850</xdr:rowOff>
    </xdr:to>
    <xdr:pic>
      <xdr:nvPicPr>
        <xdr:cNvPr id="1706" name="Obraz 1705" descr="Keli_Mika-ECO-78.png">
          <a:extLst>
            <a:ext uri="{FF2B5EF4-FFF2-40B4-BE49-F238E27FC236}">
              <a16:creationId xmlns:a16="http://schemas.microsoft.com/office/drawing/2014/main" xmlns="" id="{00000000-0008-0000-0000-0000A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xfrm>
          <a:off x="190500" y="368808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457</xdr:row>
      <xdr:rowOff>114300</xdr:rowOff>
    </xdr:from>
    <xdr:to>
      <xdr:col>0</xdr:col>
      <xdr:colOff>2095500</xdr:colOff>
      <xdr:row>459</xdr:row>
      <xdr:rowOff>485775</xdr:rowOff>
    </xdr:to>
    <xdr:pic>
      <xdr:nvPicPr>
        <xdr:cNvPr id="1707" name="Obraz 1706" descr="3330_3340_3350_Muna kwadrat 011+059.jpg">
          <a:extLst>
            <a:ext uri="{FF2B5EF4-FFF2-40B4-BE49-F238E27FC236}">
              <a16:creationId xmlns:a16="http://schemas.microsoft.com/office/drawing/2014/main" xmlns="" id="{00000000-0008-0000-0000-0000A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xfrm>
          <a:off x="228600" y="405688800"/>
          <a:ext cx="1866900" cy="1400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474</xdr:row>
      <xdr:rowOff>628650</xdr:rowOff>
    </xdr:from>
    <xdr:to>
      <xdr:col>0</xdr:col>
      <xdr:colOff>2190750</xdr:colOff>
      <xdr:row>475</xdr:row>
      <xdr:rowOff>463831</xdr:rowOff>
    </xdr:to>
    <xdr:pic>
      <xdr:nvPicPr>
        <xdr:cNvPr id="1708" name="Obraz 1707" descr="2500_2501_2502_2503_2504_Malta wisząca z zaczepami 010 terracotta.jpg">
          <a:extLst>
            <a:ext uri="{FF2B5EF4-FFF2-40B4-BE49-F238E27FC236}">
              <a16:creationId xmlns:a16="http://schemas.microsoft.com/office/drawing/2014/main" xmlns="" id="{00000000-0008-0000-0000-0000A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xfrm>
          <a:off x="0" y="416585400"/>
          <a:ext cx="2190750" cy="122583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468</xdr:row>
      <xdr:rowOff>38100</xdr:rowOff>
    </xdr:from>
    <xdr:to>
      <xdr:col>0</xdr:col>
      <xdr:colOff>1568799</xdr:colOff>
      <xdr:row>472</xdr:row>
      <xdr:rowOff>590550</xdr:rowOff>
    </xdr:to>
    <xdr:pic>
      <xdr:nvPicPr>
        <xdr:cNvPr id="1709" name="Obraz 1708" descr="_MG_3913_Malta wisząca antracyt 014.jpg">
          <a:extLst>
            <a:ext uri="{FF2B5EF4-FFF2-40B4-BE49-F238E27FC236}">
              <a16:creationId xmlns:a16="http://schemas.microsoft.com/office/drawing/2014/main" xmlns="" id="{00000000-0008-0000-0000-0000A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xfrm>
          <a:off x="285750" y="412222950"/>
          <a:ext cx="1283049" cy="3067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409252</xdr:colOff>
      <xdr:row>479</xdr:row>
      <xdr:rowOff>333150</xdr:rowOff>
    </xdr:to>
    <xdr:pic>
      <xdr:nvPicPr>
        <xdr:cNvPr id="1710" name="Obraz 1709" descr="2406_Uchwyt do Malty 011 biały.jpg">
          <a:extLst>
            <a:ext uri="{FF2B5EF4-FFF2-40B4-BE49-F238E27FC236}">
              <a16:creationId xmlns:a16="http://schemas.microsoft.com/office/drawing/2014/main" xmlns="" id="{00000000-0008-0000-0000-0000A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xfrm>
          <a:off x="0" y="419042850"/>
          <a:ext cx="409252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113</xdr:row>
      <xdr:rowOff>38100</xdr:rowOff>
    </xdr:from>
    <xdr:to>
      <xdr:col>0</xdr:col>
      <xdr:colOff>1801950</xdr:colOff>
      <xdr:row>113</xdr:row>
      <xdr:rowOff>1478100</xdr:rowOff>
    </xdr:to>
    <xdr:pic>
      <xdr:nvPicPr>
        <xdr:cNvPr id="1712" name="Obraz 1711" descr="SkrzynkaSatinaEco078-PP.png">
          <a:extLst>
            <a:ext uri="{FF2B5EF4-FFF2-40B4-BE49-F238E27FC236}">
              <a16:creationId xmlns:a16="http://schemas.microsoft.com/office/drawing/2014/main" xmlns="" id="{00000000-0008-0000-0000-0000B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xfrm>
          <a:off x="361950" y="6416040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281</xdr:row>
      <xdr:rowOff>168275</xdr:rowOff>
    </xdr:from>
    <xdr:to>
      <xdr:col>0</xdr:col>
      <xdr:colOff>2057400</xdr:colOff>
      <xdr:row>281</xdr:row>
      <xdr:rowOff>1335656</xdr:rowOff>
    </xdr:to>
    <xdr:pic>
      <xdr:nvPicPr>
        <xdr:cNvPr id="1721" name="Obraz 1720" descr="_MG_9576_Sahara petit box with saucer_055.jpg">
          <a:extLst>
            <a:ext uri="{FF2B5EF4-FFF2-40B4-BE49-F238E27FC236}">
              <a16:creationId xmlns:a16="http://schemas.microsoft.com/office/drawing/2014/main" xmlns="" id="{00000000-0008-0000-0000-0000B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xfrm>
          <a:off x="247650" y="248561225"/>
          <a:ext cx="1809750" cy="1167381"/>
        </a:xfrm>
        <a:prstGeom prst="rect">
          <a:avLst/>
        </a:prstGeom>
      </xdr:spPr>
    </xdr:pic>
    <xdr:clientData/>
  </xdr:twoCellAnchor>
  <xdr:twoCellAnchor editAs="oneCell">
    <xdr:from>
      <xdr:col>0</xdr:col>
      <xdr:colOff>222249</xdr:colOff>
      <xdr:row>282</xdr:row>
      <xdr:rowOff>158749</xdr:rowOff>
    </xdr:from>
    <xdr:to>
      <xdr:col>0</xdr:col>
      <xdr:colOff>2016124</xdr:colOff>
      <xdr:row>282</xdr:row>
      <xdr:rowOff>1315890</xdr:rowOff>
    </xdr:to>
    <xdr:pic>
      <xdr:nvPicPr>
        <xdr:cNvPr id="1722" name="Obraz 1721" descr="_MG_9581_Sahara petit box with saucer_001.jpg">
          <a:extLst>
            <a:ext uri="{FF2B5EF4-FFF2-40B4-BE49-F238E27FC236}">
              <a16:creationId xmlns:a16="http://schemas.microsoft.com/office/drawing/2014/main" xmlns="" id="{00000000-0008-0000-0000-0000B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xfrm>
          <a:off x="222249" y="250304299"/>
          <a:ext cx="1793875" cy="1157141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279</xdr:row>
      <xdr:rowOff>161925</xdr:rowOff>
    </xdr:from>
    <xdr:to>
      <xdr:col>0</xdr:col>
      <xdr:colOff>1962150</xdr:colOff>
      <xdr:row>279</xdr:row>
      <xdr:rowOff>1323975</xdr:rowOff>
    </xdr:to>
    <xdr:pic>
      <xdr:nvPicPr>
        <xdr:cNvPr id="1723" name="Obraz 713" descr="_MG_9588 box sahara petit art3100-014 anthracite.jpg">
          <a:extLst>
            <a:ext uri="{FF2B5EF4-FFF2-40B4-BE49-F238E27FC236}">
              <a16:creationId xmlns:a16="http://schemas.microsoft.com/office/drawing/2014/main" xmlns="" id="{00000000-0008-0000-0000-0000B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161925" y="260213475"/>
          <a:ext cx="180022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269875</xdr:colOff>
      <xdr:row>280</xdr:row>
      <xdr:rowOff>142875</xdr:rowOff>
    </xdr:from>
    <xdr:to>
      <xdr:col>0</xdr:col>
      <xdr:colOff>2000249</xdr:colOff>
      <xdr:row>280</xdr:row>
      <xdr:rowOff>1259055</xdr:rowOff>
    </xdr:to>
    <xdr:pic>
      <xdr:nvPicPr>
        <xdr:cNvPr id="1724" name="Obraz 1723" descr="_MG_9615.jpg">
          <a:extLst>
            <a:ext uri="{FF2B5EF4-FFF2-40B4-BE49-F238E27FC236}">
              <a16:creationId xmlns:a16="http://schemas.microsoft.com/office/drawing/2014/main" xmlns="" id="{00000000-0008-0000-0000-0000B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xfrm>
          <a:off x="269875" y="261947025"/>
          <a:ext cx="1730374" cy="111618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7</xdr:col>
      <xdr:colOff>0</xdr:colOff>
      <xdr:row>37</xdr:row>
      <xdr:rowOff>19050</xdr:rowOff>
    </xdr:to>
    <xdr:pic>
      <xdr:nvPicPr>
        <xdr:cNvPr id="682" name="Picture 56230">
          <a:extLst>
            <a:ext uri="{FF2B5EF4-FFF2-40B4-BE49-F238E27FC236}">
              <a16:creationId xmlns:a16="http://schemas.microsoft.com/office/drawing/2014/main" xmlns="" id="{00000000-0008-0000-00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382000" y="251142500"/>
          <a:ext cx="1047750" cy="60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36</xdr:row>
      <xdr:rowOff>0</xdr:rowOff>
    </xdr:from>
    <xdr:to>
      <xdr:col>8</xdr:col>
      <xdr:colOff>1036320</xdr:colOff>
      <xdr:row>37</xdr:row>
      <xdr:rowOff>38100</xdr:rowOff>
    </xdr:to>
    <xdr:pic>
      <xdr:nvPicPr>
        <xdr:cNvPr id="683" name="Picture 386">
          <a:extLst>
            <a:ext uri="{FF2B5EF4-FFF2-40B4-BE49-F238E27FC236}">
              <a16:creationId xmlns:a16="http://schemas.microsoft.com/office/drawing/2014/main" xmlns="" id="{00000000-0008-0000-00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477500" y="251142500"/>
          <a:ext cx="1036320" cy="625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45</xdr:row>
      <xdr:rowOff>0</xdr:rowOff>
    </xdr:from>
    <xdr:to>
      <xdr:col>7</xdr:col>
      <xdr:colOff>0</xdr:colOff>
      <xdr:row>45</xdr:row>
      <xdr:rowOff>609600</xdr:rowOff>
    </xdr:to>
    <xdr:pic>
      <xdr:nvPicPr>
        <xdr:cNvPr id="684" name="Picture 56230">
          <a:extLst>
            <a:ext uri="{FF2B5EF4-FFF2-40B4-BE49-F238E27FC236}">
              <a16:creationId xmlns:a16="http://schemas.microsoft.com/office/drawing/2014/main" xmlns="" id="{00000000-0008-0000-00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382000" y="257571875"/>
          <a:ext cx="10477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45</xdr:row>
      <xdr:rowOff>0</xdr:rowOff>
    </xdr:from>
    <xdr:to>
      <xdr:col>8</xdr:col>
      <xdr:colOff>1036320</xdr:colOff>
      <xdr:row>46</xdr:row>
      <xdr:rowOff>0</xdr:rowOff>
    </xdr:to>
    <xdr:pic>
      <xdr:nvPicPr>
        <xdr:cNvPr id="685" name="Picture 386">
          <a:extLst>
            <a:ext uri="{FF2B5EF4-FFF2-40B4-BE49-F238E27FC236}">
              <a16:creationId xmlns:a16="http://schemas.microsoft.com/office/drawing/2014/main" xmlns="" id="{00000000-0008-0000-00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477500" y="257571875"/>
          <a:ext cx="1036320" cy="63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46</xdr:row>
      <xdr:rowOff>39012</xdr:rowOff>
    </xdr:from>
    <xdr:to>
      <xdr:col>0</xdr:col>
      <xdr:colOff>2047875</xdr:colOff>
      <xdr:row>46</xdr:row>
      <xdr:rowOff>1341310</xdr:rowOff>
    </xdr:to>
    <xdr:pic>
      <xdr:nvPicPr>
        <xdr:cNvPr id="686" name="Obraz 685" descr="Skrzynka_Mika_szarobeżowy_051.jpg">
          <a:extLst>
            <a:ext uri="{FF2B5EF4-FFF2-40B4-BE49-F238E27FC236}">
              <a16:creationId xmlns:a16="http://schemas.microsoft.com/office/drawing/2014/main" xmlns="" id="{00000000-0008-0000-0000-0000A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/>
        <a:srcRect l="18771" t="26976" r="21843" b="10567"/>
        <a:stretch>
          <a:fillRect/>
        </a:stretch>
      </xdr:blipFill>
      <xdr:spPr>
        <a:xfrm>
          <a:off x="190500" y="258245887"/>
          <a:ext cx="1857375" cy="1302298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38</xdr:row>
      <xdr:rowOff>79375</xdr:rowOff>
    </xdr:from>
    <xdr:to>
      <xdr:col>0</xdr:col>
      <xdr:colOff>1934337</xdr:colOff>
      <xdr:row>41</xdr:row>
      <xdr:rowOff>6223</xdr:rowOff>
    </xdr:to>
    <xdr:pic>
      <xdr:nvPicPr>
        <xdr:cNvPr id="687" name="Obraz 686" descr="_mg_9641.jpg">
          <a:extLst>
            <a:ext uri="{FF2B5EF4-FFF2-40B4-BE49-F238E27FC236}">
              <a16:creationId xmlns:a16="http://schemas.microsoft.com/office/drawing/2014/main" xmlns="" id="{00000000-0008-0000-0000-0000A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xfrm>
          <a:off x="47625" y="252444250"/>
          <a:ext cx="1886712" cy="1831848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1047749</xdr:colOff>
      <xdr:row>36</xdr:row>
      <xdr:rowOff>0</xdr:rowOff>
    </xdr:from>
    <xdr:to>
      <xdr:col>10</xdr:col>
      <xdr:colOff>0</xdr:colOff>
      <xdr:row>37</xdr:row>
      <xdr:rowOff>38100</xdr:rowOff>
    </xdr:to>
    <xdr:pic>
      <xdr:nvPicPr>
        <xdr:cNvPr id="688" name="Obraz 687" descr="075.png">
          <a:extLst>
            <a:ext uri="{FF2B5EF4-FFF2-40B4-BE49-F238E27FC236}">
              <a16:creationId xmlns:a16="http://schemas.microsoft.com/office/drawing/2014/main" xmlns="" id="{00000000-0008-0000-0000-0000B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1525249" y="251142500"/>
          <a:ext cx="1047751" cy="625475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1047749</xdr:colOff>
      <xdr:row>45</xdr:row>
      <xdr:rowOff>0</xdr:rowOff>
    </xdr:from>
    <xdr:to>
      <xdr:col>10</xdr:col>
      <xdr:colOff>0</xdr:colOff>
      <xdr:row>46</xdr:row>
      <xdr:rowOff>0</xdr:rowOff>
    </xdr:to>
    <xdr:pic>
      <xdr:nvPicPr>
        <xdr:cNvPr id="689" name="Obraz 688" descr="075.png">
          <a:extLst>
            <a:ext uri="{FF2B5EF4-FFF2-40B4-BE49-F238E27FC236}">
              <a16:creationId xmlns:a16="http://schemas.microsoft.com/office/drawing/2014/main" xmlns="" id="{00000000-0008-0000-0000-0000B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1525249" y="257571875"/>
          <a:ext cx="1047751" cy="635000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</xdr:colOff>
      <xdr:row>29</xdr:row>
      <xdr:rowOff>0</xdr:rowOff>
    </xdr:from>
    <xdr:to>
      <xdr:col>7</xdr:col>
      <xdr:colOff>0</xdr:colOff>
      <xdr:row>29</xdr:row>
      <xdr:rowOff>581025</xdr:rowOff>
    </xdr:to>
    <xdr:pic>
      <xdr:nvPicPr>
        <xdr:cNvPr id="690" name="Picture 56230">
          <a:extLst>
            <a:ext uri="{FF2B5EF4-FFF2-40B4-BE49-F238E27FC236}">
              <a16:creationId xmlns:a16="http://schemas.microsoft.com/office/drawing/2014/main" xmlns="" id="{00000000-0008-0000-00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412480" y="243649500"/>
          <a:ext cx="101727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31750</xdr:colOff>
      <xdr:row>29</xdr:row>
      <xdr:rowOff>15875</xdr:rowOff>
    </xdr:from>
    <xdr:to>
      <xdr:col>9</xdr:col>
      <xdr:colOff>31750</xdr:colOff>
      <xdr:row>30</xdr:row>
      <xdr:rowOff>38100</xdr:rowOff>
    </xdr:to>
    <xdr:pic>
      <xdr:nvPicPr>
        <xdr:cNvPr id="691" name="Picture 1">
          <a:extLst>
            <a:ext uri="{FF2B5EF4-FFF2-40B4-BE49-F238E27FC236}">
              <a16:creationId xmlns:a16="http://schemas.microsoft.com/office/drawing/2014/main" xmlns="" id="{00000000-0008-0000-00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0509250" y="243665375"/>
          <a:ext cx="1047750" cy="6572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1031875</xdr:colOff>
      <xdr:row>28</xdr:row>
      <xdr:rowOff>622300</xdr:rowOff>
    </xdr:from>
    <xdr:to>
      <xdr:col>9</xdr:col>
      <xdr:colOff>1031875</xdr:colOff>
      <xdr:row>29</xdr:row>
      <xdr:rowOff>581025</xdr:rowOff>
    </xdr:to>
    <xdr:pic>
      <xdr:nvPicPr>
        <xdr:cNvPr id="692" name="Obraz 624" descr="Bez tytułu.png">
          <a:extLst>
            <a:ext uri="{FF2B5EF4-FFF2-40B4-BE49-F238E27FC236}">
              <a16:creationId xmlns:a16="http://schemas.microsoft.com/office/drawing/2014/main" xmlns="" id="{00000000-0008-0000-0000-0000B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509375" y="243636800"/>
          <a:ext cx="1047750" cy="59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30</xdr:row>
      <xdr:rowOff>514350</xdr:rowOff>
    </xdr:from>
    <xdr:to>
      <xdr:col>0</xdr:col>
      <xdr:colOff>1905000</xdr:colOff>
      <xdr:row>31</xdr:row>
      <xdr:rowOff>809625</xdr:rowOff>
    </xdr:to>
    <xdr:pic>
      <xdr:nvPicPr>
        <xdr:cNvPr id="693" name="Picture 18">
          <a:extLst>
            <a:ext uri="{FF2B5EF4-FFF2-40B4-BE49-F238E27FC236}">
              <a16:creationId xmlns:a16="http://schemas.microsoft.com/office/drawing/2014/main" xmlns="" id="{00000000-0008-0000-00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190500" y="244798850"/>
          <a:ext cx="1714500" cy="16922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57150</xdr:colOff>
      <xdr:row>32</xdr:row>
      <xdr:rowOff>285750</xdr:rowOff>
    </xdr:from>
    <xdr:to>
      <xdr:col>0</xdr:col>
      <xdr:colOff>2000250</xdr:colOff>
      <xdr:row>33</xdr:row>
      <xdr:rowOff>800100</xdr:rowOff>
    </xdr:to>
    <xdr:pic>
      <xdr:nvPicPr>
        <xdr:cNvPr id="694" name="Picture 20">
          <a:extLst>
            <a:ext uri="{FF2B5EF4-FFF2-40B4-BE49-F238E27FC236}">
              <a16:creationId xmlns:a16="http://schemas.microsoft.com/office/drawing/2014/main" xmlns="" id="{00000000-0008-0000-00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57150" y="247364250"/>
          <a:ext cx="1943100" cy="191135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9525</xdr:colOff>
      <xdr:row>60</xdr:row>
      <xdr:rowOff>9525</xdr:rowOff>
    </xdr:from>
    <xdr:to>
      <xdr:col>8</xdr:col>
      <xdr:colOff>942975</xdr:colOff>
      <xdr:row>60</xdr:row>
      <xdr:rowOff>542925</xdr:rowOff>
    </xdr:to>
    <xdr:pic>
      <xdr:nvPicPr>
        <xdr:cNvPr id="695" name="Picture 2508">
          <a:extLst>
            <a:ext uri="{FF2B5EF4-FFF2-40B4-BE49-F238E27FC236}">
              <a16:creationId xmlns:a16="http://schemas.microsoft.com/office/drawing/2014/main" xmlns="" id="{00000000-0008-0000-0000-0000B7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487025" y="497389150"/>
          <a:ext cx="9334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19049</xdr:colOff>
      <xdr:row>60</xdr:row>
      <xdr:rowOff>0</xdr:rowOff>
    </xdr:from>
    <xdr:to>
      <xdr:col>5</xdr:col>
      <xdr:colOff>1045027</xdr:colOff>
      <xdr:row>60</xdr:row>
      <xdr:rowOff>533400</xdr:rowOff>
    </xdr:to>
    <xdr:pic>
      <xdr:nvPicPr>
        <xdr:cNvPr id="696" name="Picture 56504">
          <a:extLst>
            <a:ext uri="{FF2B5EF4-FFF2-40B4-BE49-F238E27FC236}">
              <a16:creationId xmlns:a16="http://schemas.microsoft.com/office/drawing/2014/main" xmlns="" id="{00000000-0008-0000-0000-0000B8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353299" y="497379625"/>
          <a:ext cx="1025978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1111249</xdr:colOff>
      <xdr:row>60</xdr:row>
      <xdr:rowOff>0</xdr:rowOff>
    </xdr:from>
    <xdr:to>
      <xdr:col>7</xdr:col>
      <xdr:colOff>1011236</xdr:colOff>
      <xdr:row>60</xdr:row>
      <xdr:rowOff>533400</xdr:rowOff>
    </xdr:to>
    <xdr:pic>
      <xdr:nvPicPr>
        <xdr:cNvPr id="698" name="Picture 58454">
          <a:extLst>
            <a:ext uri="{FF2B5EF4-FFF2-40B4-BE49-F238E27FC236}">
              <a16:creationId xmlns:a16="http://schemas.microsoft.com/office/drawing/2014/main" xmlns="" id="{00000000-0008-0000-0000-0000BA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9426574" y="497379625"/>
          <a:ext cx="1014412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</xdr:colOff>
      <xdr:row>60</xdr:row>
      <xdr:rowOff>19050</xdr:rowOff>
    </xdr:from>
    <xdr:to>
      <xdr:col>9</xdr:col>
      <xdr:colOff>23812</xdr:colOff>
      <xdr:row>60</xdr:row>
      <xdr:rowOff>552450</xdr:rowOff>
    </xdr:to>
    <xdr:pic>
      <xdr:nvPicPr>
        <xdr:cNvPr id="699" name="Picture 56328">
          <a:extLst>
            <a:ext uri="{FF2B5EF4-FFF2-40B4-BE49-F238E27FC236}">
              <a16:creationId xmlns:a16="http://schemas.microsoft.com/office/drawing/2014/main" xmlns="" id="{00000000-0008-0000-00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496550" y="497398675"/>
          <a:ext cx="1052512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63</xdr:row>
      <xdr:rowOff>95250</xdr:rowOff>
    </xdr:from>
    <xdr:to>
      <xdr:col>0</xdr:col>
      <xdr:colOff>2200275</xdr:colOff>
      <xdr:row>65</xdr:row>
      <xdr:rowOff>304800</xdr:rowOff>
    </xdr:to>
    <xdr:pic>
      <xdr:nvPicPr>
        <xdr:cNvPr id="703" name="Obraz 702" descr="_MG_1901.jpg">
          <a:extLst>
            <a:ext uri="{FF2B5EF4-FFF2-40B4-BE49-F238E27FC236}">
              <a16:creationId xmlns:a16="http://schemas.microsoft.com/office/drawing/2014/main" xmlns="" id="{00000000-0008-0000-0000-0000B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0" y="499316375"/>
          <a:ext cx="2200275" cy="1479550"/>
        </a:xfrm>
        <a:prstGeom prst="rect">
          <a:avLst/>
        </a:prstGeom>
      </xdr:spPr>
    </xdr:pic>
    <xdr:clientData/>
  </xdr:twoCellAnchor>
  <xdr:twoCellAnchor editAs="oneCell">
    <xdr:from>
      <xdr:col>9</xdr:col>
      <xdr:colOff>31750</xdr:colOff>
      <xdr:row>60</xdr:row>
      <xdr:rowOff>15875</xdr:rowOff>
    </xdr:from>
    <xdr:to>
      <xdr:col>10</xdr:col>
      <xdr:colOff>31750</xdr:colOff>
      <xdr:row>61</xdr:row>
      <xdr:rowOff>0</xdr:rowOff>
    </xdr:to>
    <xdr:pic>
      <xdr:nvPicPr>
        <xdr:cNvPr id="706" name="Picture 1">
          <a:extLst>
            <a:ext uri="{FF2B5EF4-FFF2-40B4-BE49-F238E27FC236}">
              <a16:creationId xmlns:a16="http://schemas.microsoft.com/office/drawing/2014/main" xmlns="" id="{00000000-0008-0000-00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0509250" y="64785875"/>
          <a:ext cx="1047750" cy="61912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31750</xdr:colOff>
      <xdr:row>60</xdr:row>
      <xdr:rowOff>15875</xdr:rowOff>
    </xdr:from>
    <xdr:to>
      <xdr:col>10</xdr:col>
      <xdr:colOff>31750</xdr:colOff>
      <xdr:row>61</xdr:row>
      <xdr:rowOff>19050</xdr:rowOff>
    </xdr:to>
    <xdr:pic>
      <xdr:nvPicPr>
        <xdr:cNvPr id="707" name="Picture 1">
          <a:extLst>
            <a:ext uri="{FF2B5EF4-FFF2-40B4-BE49-F238E27FC236}">
              <a16:creationId xmlns:a16="http://schemas.microsoft.com/office/drawing/2014/main" xmlns="" id="{00000000-0008-0000-00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0509250" y="64785875"/>
          <a:ext cx="1047750" cy="638175"/>
        </a:xfrm>
        <a:prstGeom prst="rect">
          <a:avLst/>
        </a:prstGeom>
        <a:noFill/>
      </xdr:spPr>
    </xdr:pic>
    <xdr:clientData/>
  </xdr:twoCellAnchor>
  <xdr:twoCellAnchor>
    <xdr:from>
      <xdr:col>8</xdr:col>
      <xdr:colOff>1047749</xdr:colOff>
      <xdr:row>380</xdr:row>
      <xdr:rowOff>0</xdr:rowOff>
    </xdr:from>
    <xdr:to>
      <xdr:col>10</xdr:col>
      <xdr:colOff>47624</xdr:colOff>
      <xdr:row>380</xdr:row>
      <xdr:rowOff>533400</xdr:rowOff>
    </xdr:to>
    <xdr:pic>
      <xdr:nvPicPr>
        <xdr:cNvPr id="714" name="Picture 166">
          <a:extLst>
            <a:ext uri="{FF2B5EF4-FFF2-40B4-BE49-F238E27FC236}">
              <a16:creationId xmlns:a16="http://schemas.microsoft.com/office/drawing/2014/main" xmlns="" id="{00000000-0008-0000-0000-0000CA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3611224" y="462953100"/>
          <a:ext cx="1095375" cy="438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254000</xdr:colOff>
      <xdr:row>454</xdr:row>
      <xdr:rowOff>196849</xdr:rowOff>
    </xdr:from>
    <xdr:to>
      <xdr:col>0</xdr:col>
      <xdr:colOff>1936750</xdr:colOff>
      <xdr:row>455</xdr:row>
      <xdr:rowOff>757559</xdr:rowOff>
    </xdr:to>
    <xdr:pic>
      <xdr:nvPicPr>
        <xdr:cNvPr id="717" name="Obraz 716" descr="Muna okragła 011+059 biała+betona.jpg">
          <a:extLst>
            <a:ext uri="{FF2B5EF4-FFF2-40B4-BE49-F238E27FC236}">
              <a16:creationId xmlns:a16="http://schemas.microsoft.com/office/drawing/2014/main" xmlns="" id="{00000000-0008-0000-0000-0000C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xfrm>
          <a:off x="254000" y="388635874"/>
          <a:ext cx="1682750" cy="151321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454</xdr:row>
      <xdr:rowOff>0</xdr:rowOff>
    </xdr:from>
    <xdr:to>
      <xdr:col>6</xdr:col>
      <xdr:colOff>34290</xdr:colOff>
      <xdr:row>454</xdr:row>
      <xdr:rowOff>45719</xdr:rowOff>
    </xdr:to>
    <xdr:pic>
      <xdr:nvPicPr>
        <xdr:cNvPr id="719" name="Picture 56240">
          <a:extLst>
            <a:ext uri="{FF2B5EF4-FFF2-40B4-BE49-F238E27FC236}">
              <a16:creationId xmlns:a16="http://schemas.microsoft.com/office/drawing/2014/main" xmlns="" id="{00000000-0008-0000-00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53300" y="409368625"/>
          <a:ext cx="10629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454</xdr:row>
      <xdr:rowOff>0</xdr:rowOff>
    </xdr:from>
    <xdr:to>
      <xdr:col>5</xdr:col>
      <xdr:colOff>34290</xdr:colOff>
      <xdr:row>454</xdr:row>
      <xdr:rowOff>45719</xdr:rowOff>
    </xdr:to>
    <xdr:pic>
      <xdr:nvPicPr>
        <xdr:cNvPr id="720" name="Picture 56240">
          <a:extLst>
            <a:ext uri="{FF2B5EF4-FFF2-40B4-BE49-F238E27FC236}">
              <a16:creationId xmlns:a16="http://schemas.microsoft.com/office/drawing/2014/main" xmlns="" id="{00000000-0008-0000-00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34250" y="409368625"/>
          <a:ext cx="342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6350</xdr:colOff>
      <xdr:row>519</xdr:row>
      <xdr:rowOff>6350</xdr:rowOff>
    </xdr:from>
    <xdr:to>
      <xdr:col>9</xdr:col>
      <xdr:colOff>1016000</xdr:colOff>
      <xdr:row>520</xdr:row>
      <xdr:rowOff>1058</xdr:rowOff>
    </xdr:to>
    <xdr:pic>
      <xdr:nvPicPr>
        <xdr:cNvPr id="724" name="Picture 437">
          <a:extLst>
            <a:ext uri="{FF2B5EF4-FFF2-40B4-BE49-F238E27FC236}">
              <a16:creationId xmlns:a16="http://schemas.microsoft.com/office/drawing/2014/main" xmlns="" id="{00000000-0008-0000-0000-0000D4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531600" y="448871975"/>
          <a:ext cx="10096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3175</xdr:colOff>
      <xdr:row>646</xdr:row>
      <xdr:rowOff>0</xdr:rowOff>
    </xdr:from>
    <xdr:to>
      <xdr:col>11</xdr:col>
      <xdr:colOff>1031875</xdr:colOff>
      <xdr:row>646</xdr:row>
      <xdr:rowOff>533400</xdr:rowOff>
    </xdr:to>
    <xdr:pic>
      <xdr:nvPicPr>
        <xdr:cNvPr id="726" name="Picture 13">
          <a:extLst>
            <a:ext uri="{FF2B5EF4-FFF2-40B4-BE49-F238E27FC236}">
              <a16:creationId xmlns:a16="http://schemas.microsoft.com/office/drawing/2014/main" xmlns="" id="{00000000-0008-0000-0000-0000D6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4671675" y="548703500"/>
          <a:ext cx="1028700" cy="533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11</xdr:col>
      <xdr:colOff>1038225</xdr:colOff>
      <xdr:row>645</xdr:row>
      <xdr:rowOff>609600</xdr:rowOff>
    </xdr:from>
    <xdr:to>
      <xdr:col>13</xdr:col>
      <xdr:colOff>66675</xdr:colOff>
      <xdr:row>647</xdr:row>
      <xdr:rowOff>0</xdr:rowOff>
    </xdr:to>
    <xdr:pic>
      <xdr:nvPicPr>
        <xdr:cNvPr id="727" name="Picture 11">
          <a:extLst>
            <a:ext uri="{FF2B5EF4-FFF2-40B4-BE49-F238E27FC236}">
              <a16:creationId xmlns:a16="http://schemas.microsoft.com/office/drawing/2014/main" xmlns="" id="{00000000-0008-0000-0000-0000D7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5706725" y="548678100"/>
          <a:ext cx="1123950" cy="660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206375</xdr:colOff>
      <xdr:row>873</xdr:row>
      <xdr:rowOff>25400</xdr:rowOff>
    </xdr:from>
    <xdr:to>
      <xdr:col>1</xdr:col>
      <xdr:colOff>15875</xdr:colOff>
      <xdr:row>875</xdr:row>
      <xdr:rowOff>438157</xdr:rowOff>
    </xdr:to>
    <xdr:pic>
      <xdr:nvPicPr>
        <xdr:cNvPr id="740" name="Obraz 705" descr="_MG_9376 Dalia.jpg">
          <a:extLst>
            <a:ext uri="{FF2B5EF4-FFF2-40B4-BE49-F238E27FC236}">
              <a16:creationId xmlns:a16="http://schemas.microsoft.com/office/drawing/2014/main" xmlns="" id="{00000000-0008-0000-0000-0000E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206375" y="883240550"/>
          <a:ext cx="2047875" cy="13652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880</xdr:row>
      <xdr:rowOff>374650</xdr:rowOff>
    </xdr:from>
    <xdr:to>
      <xdr:col>0</xdr:col>
      <xdr:colOff>2171700</xdr:colOff>
      <xdr:row>882</xdr:row>
      <xdr:rowOff>406404</xdr:rowOff>
    </xdr:to>
    <xdr:pic>
      <xdr:nvPicPr>
        <xdr:cNvPr id="747" name="Obraz 706" descr="_MG_9302 Irga.jpg">
          <a:extLst>
            <a:ext uri="{FF2B5EF4-FFF2-40B4-BE49-F238E27FC236}">
              <a16:creationId xmlns:a16="http://schemas.microsoft.com/office/drawing/2014/main" xmlns="" id="{00000000-0008-0000-0000-0000E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57150" y="887580775"/>
          <a:ext cx="2114550" cy="14128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888</xdr:row>
      <xdr:rowOff>101600</xdr:rowOff>
    </xdr:from>
    <xdr:to>
      <xdr:col>0</xdr:col>
      <xdr:colOff>2200275</xdr:colOff>
      <xdr:row>890</xdr:row>
      <xdr:rowOff>407984</xdr:rowOff>
    </xdr:to>
    <xdr:pic>
      <xdr:nvPicPr>
        <xdr:cNvPr id="754" name="Obraz 707" descr="_MG_9348 Azalia.jpg">
          <a:extLst>
            <a:ext uri="{FF2B5EF4-FFF2-40B4-BE49-F238E27FC236}">
              <a16:creationId xmlns:a16="http://schemas.microsoft.com/office/drawing/2014/main" xmlns="" id="{00000000-0008-0000-0000-0000F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0" y="892422650"/>
          <a:ext cx="2200275" cy="1477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916</xdr:row>
      <xdr:rowOff>298451</xdr:rowOff>
    </xdr:from>
    <xdr:to>
      <xdr:col>0</xdr:col>
      <xdr:colOff>1879600</xdr:colOff>
      <xdr:row>918</xdr:row>
      <xdr:rowOff>531549</xdr:rowOff>
    </xdr:to>
    <xdr:pic>
      <xdr:nvPicPr>
        <xdr:cNvPr id="756" name="Obraz 147">
          <a:extLst>
            <a:ext uri="{FF2B5EF4-FFF2-40B4-BE49-F238E27FC236}">
              <a16:creationId xmlns:a16="http://schemas.microsoft.com/office/drawing/2014/main" xmlns="" id="{00000000-0008-0000-00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457200" y="870835826"/>
          <a:ext cx="1422400" cy="2138098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612775</xdr:colOff>
      <xdr:row>928</xdr:row>
      <xdr:rowOff>38100</xdr:rowOff>
    </xdr:from>
    <xdr:to>
      <xdr:col>0</xdr:col>
      <xdr:colOff>1631950</xdr:colOff>
      <xdr:row>928</xdr:row>
      <xdr:rowOff>790575</xdr:rowOff>
    </xdr:to>
    <xdr:pic>
      <xdr:nvPicPr>
        <xdr:cNvPr id="761" name="Obraz 157">
          <a:extLst>
            <a:ext uri="{FF2B5EF4-FFF2-40B4-BE49-F238E27FC236}">
              <a16:creationId xmlns:a16="http://schemas.microsoft.com/office/drawing/2014/main" xmlns="" id="{00000000-0008-0000-00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612775" y="879852825"/>
          <a:ext cx="1019175" cy="7524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473074</xdr:colOff>
      <xdr:row>926</xdr:row>
      <xdr:rowOff>111125</xdr:rowOff>
    </xdr:from>
    <xdr:to>
      <xdr:col>0</xdr:col>
      <xdr:colOff>1835149</xdr:colOff>
      <xdr:row>927</xdr:row>
      <xdr:rowOff>285084</xdr:rowOff>
    </xdr:to>
    <xdr:pic>
      <xdr:nvPicPr>
        <xdr:cNvPr id="762" name="Obraz 163">
          <a:extLst>
            <a:ext uri="{FF2B5EF4-FFF2-40B4-BE49-F238E27FC236}">
              <a16:creationId xmlns:a16="http://schemas.microsoft.com/office/drawing/2014/main" xmlns="" id="{00000000-0008-0000-00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473074" y="878687600"/>
          <a:ext cx="1362075" cy="745459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644525</xdr:colOff>
      <xdr:row>922</xdr:row>
      <xdr:rowOff>114300</xdr:rowOff>
    </xdr:from>
    <xdr:to>
      <xdr:col>0</xdr:col>
      <xdr:colOff>1825625</xdr:colOff>
      <xdr:row>922</xdr:row>
      <xdr:rowOff>876300</xdr:rowOff>
    </xdr:to>
    <xdr:pic>
      <xdr:nvPicPr>
        <xdr:cNvPr id="763" name="Obraz 153">
          <a:extLst>
            <a:ext uri="{FF2B5EF4-FFF2-40B4-BE49-F238E27FC236}">
              <a16:creationId xmlns:a16="http://schemas.microsoft.com/office/drawing/2014/main" xmlns="" id="{00000000-0008-0000-00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644525" y="875690400"/>
          <a:ext cx="1181100" cy="7620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571500</xdr:colOff>
      <xdr:row>921</xdr:row>
      <xdr:rowOff>60324</xdr:rowOff>
    </xdr:from>
    <xdr:to>
      <xdr:col>0</xdr:col>
      <xdr:colOff>1733550</xdr:colOff>
      <xdr:row>921</xdr:row>
      <xdr:rowOff>930274</xdr:rowOff>
    </xdr:to>
    <xdr:pic>
      <xdr:nvPicPr>
        <xdr:cNvPr id="764" name="Obraz 151">
          <a:extLst>
            <a:ext uri="{FF2B5EF4-FFF2-40B4-BE49-F238E27FC236}">
              <a16:creationId xmlns:a16="http://schemas.microsoft.com/office/drawing/2014/main" xmlns="" id="{00000000-0008-0000-00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571500" y="874636299"/>
          <a:ext cx="1162050" cy="869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254000</xdr:colOff>
      <xdr:row>919</xdr:row>
      <xdr:rowOff>307975</xdr:rowOff>
    </xdr:from>
    <xdr:to>
      <xdr:col>0</xdr:col>
      <xdr:colOff>2016125</xdr:colOff>
      <xdr:row>920</xdr:row>
      <xdr:rowOff>400050</xdr:rowOff>
    </xdr:to>
    <xdr:pic>
      <xdr:nvPicPr>
        <xdr:cNvPr id="765" name="Obraz 149">
          <a:extLst>
            <a:ext uri="{FF2B5EF4-FFF2-40B4-BE49-F238E27FC236}">
              <a16:creationId xmlns:a16="http://schemas.microsoft.com/office/drawing/2014/main" xmlns="" id="{00000000-0008-0000-00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254000" y="873702850"/>
          <a:ext cx="1762125" cy="692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225425</xdr:colOff>
      <xdr:row>911</xdr:row>
      <xdr:rowOff>358775</xdr:rowOff>
    </xdr:from>
    <xdr:to>
      <xdr:col>0</xdr:col>
      <xdr:colOff>1968500</xdr:colOff>
      <xdr:row>912</xdr:row>
      <xdr:rowOff>342900</xdr:rowOff>
    </xdr:to>
    <xdr:pic>
      <xdr:nvPicPr>
        <xdr:cNvPr id="766" name="Obraz 161">
          <a:extLst>
            <a:ext uri="{FF2B5EF4-FFF2-40B4-BE49-F238E27FC236}">
              <a16:creationId xmlns:a16="http://schemas.microsoft.com/office/drawing/2014/main" xmlns="" id="{00000000-0008-0000-00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225425" y="867324275"/>
          <a:ext cx="1743075" cy="5175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400050</xdr:colOff>
      <xdr:row>899</xdr:row>
      <xdr:rowOff>304801</xdr:rowOff>
    </xdr:from>
    <xdr:to>
      <xdr:col>0</xdr:col>
      <xdr:colOff>1543050</xdr:colOff>
      <xdr:row>899</xdr:row>
      <xdr:rowOff>1733550</xdr:rowOff>
    </xdr:to>
    <xdr:pic>
      <xdr:nvPicPr>
        <xdr:cNvPr id="767" name="Obraz 145">
          <a:extLst>
            <a:ext uri="{FF2B5EF4-FFF2-40B4-BE49-F238E27FC236}">
              <a16:creationId xmlns:a16="http://schemas.microsoft.com/office/drawing/2014/main" xmlns="" id="{00000000-0008-0000-00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400050" y="860374201"/>
          <a:ext cx="1143000" cy="733424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238125</xdr:colOff>
      <xdr:row>904</xdr:row>
      <xdr:rowOff>190501</xdr:rowOff>
    </xdr:from>
    <xdr:to>
      <xdr:col>0</xdr:col>
      <xdr:colOff>1784350</xdr:colOff>
      <xdr:row>907</xdr:row>
      <xdr:rowOff>31751</xdr:rowOff>
    </xdr:to>
    <xdr:pic>
      <xdr:nvPicPr>
        <xdr:cNvPr id="770" name="Obraz 159">
          <a:extLst>
            <a:ext uri="{FF2B5EF4-FFF2-40B4-BE49-F238E27FC236}">
              <a16:creationId xmlns:a16="http://schemas.microsoft.com/office/drawing/2014/main" xmlns="" id="{00000000-0008-0000-00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238125" y="863717476"/>
          <a:ext cx="1546225" cy="12128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85725</xdr:colOff>
      <xdr:row>897</xdr:row>
      <xdr:rowOff>152400</xdr:rowOff>
    </xdr:from>
    <xdr:to>
      <xdr:col>0</xdr:col>
      <xdr:colOff>1974851</xdr:colOff>
      <xdr:row>899</xdr:row>
      <xdr:rowOff>0</xdr:rowOff>
    </xdr:to>
    <xdr:pic>
      <xdr:nvPicPr>
        <xdr:cNvPr id="771" name="Obraz 142">
          <a:extLst>
            <a:ext uri="{FF2B5EF4-FFF2-40B4-BE49-F238E27FC236}">
              <a16:creationId xmlns:a16="http://schemas.microsoft.com/office/drawing/2014/main" xmlns="" id="{00000000-0008-0000-00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85725" y="858164400"/>
          <a:ext cx="1889126" cy="19050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666750</xdr:colOff>
      <xdr:row>896</xdr:row>
      <xdr:rowOff>158750</xdr:rowOff>
    </xdr:from>
    <xdr:to>
      <xdr:col>0</xdr:col>
      <xdr:colOff>1326966</xdr:colOff>
      <xdr:row>896</xdr:row>
      <xdr:rowOff>1425575</xdr:rowOff>
    </xdr:to>
    <xdr:pic>
      <xdr:nvPicPr>
        <xdr:cNvPr id="772" name="Obraz 128">
          <a:extLst>
            <a:ext uri="{FF2B5EF4-FFF2-40B4-BE49-F238E27FC236}">
              <a16:creationId xmlns:a16="http://schemas.microsoft.com/office/drawing/2014/main" xmlns="" id="{00000000-0008-0000-00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666750" y="857399225"/>
          <a:ext cx="660216" cy="6096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5</xdr:col>
      <xdr:colOff>34924</xdr:colOff>
      <xdr:row>895</xdr:row>
      <xdr:rowOff>0</xdr:rowOff>
    </xdr:from>
    <xdr:to>
      <xdr:col>5</xdr:col>
      <xdr:colOff>1015999</xdr:colOff>
      <xdr:row>896</xdr:row>
      <xdr:rowOff>38100</xdr:rowOff>
    </xdr:to>
    <xdr:pic>
      <xdr:nvPicPr>
        <xdr:cNvPr id="773" name="Picture 56594">
          <a:extLst>
            <a:ext uri="{FF2B5EF4-FFF2-40B4-BE49-F238E27FC236}">
              <a16:creationId xmlns:a16="http://schemas.microsoft.com/office/drawing/2014/main" xmlns="" id="{00000000-0008-0000-0000-000005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359649" y="856745175"/>
          <a:ext cx="9810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3175</xdr:colOff>
      <xdr:row>925</xdr:row>
      <xdr:rowOff>50800</xdr:rowOff>
    </xdr:from>
    <xdr:to>
      <xdr:col>6</xdr:col>
      <xdr:colOff>1031875</xdr:colOff>
      <xdr:row>925</xdr:row>
      <xdr:rowOff>568325</xdr:rowOff>
    </xdr:to>
    <xdr:pic>
      <xdr:nvPicPr>
        <xdr:cNvPr id="774" name="Picture 61154">
          <a:extLst>
            <a:ext uri="{FF2B5EF4-FFF2-40B4-BE49-F238E27FC236}">
              <a16:creationId xmlns:a16="http://schemas.microsoft.com/office/drawing/2014/main" xmlns="" id="{00000000-0008-0000-0000-000006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8375650" y="878027200"/>
          <a:ext cx="1028700" cy="517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895</xdr:row>
      <xdr:rowOff>0</xdr:rowOff>
    </xdr:from>
    <xdr:to>
      <xdr:col>7</xdr:col>
      <xdr:colOff>0</xdr:colOff>
      <xdr:row>896</xdr:row>
      <xdr:rowOff>57150</xdr:rowOff>
    </xdr:to>
    <xdr:pic>
      <xdr:nvPicPr>
        <xdr:cNvPr id="775" name="Obraz 625" descr="Bez tytułu.png">
          <a:extLst>
            <a:ext uri="{FF2B5EF4-FFF2-40B4-BE49-F238E27FC236}">
              <a16:creationId xmlns:a16="http://schemas.microsoft.com/office/drawing/2014/main" xmlns="" id="{00000000-0008-0000-0000-00000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372475" y="856745175"/>
          <a:ext cx="10477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34924</xdr:colOff>
      <xdr:row>902</xdr:row>
      <xdr:rowOff>47625</xdr:rowOff>
    </xdr:from>
    <xdr:to>
      <xdr:col>5</xdr:col>
      <xdr:colOff>1015999</xdr:colOff>
      <xdr:row>902</xdr:row>
      <xdr:rowOff>581025</xdr:rowOff>
    </xdr:to>
    <xdr:pic>
      <xdr:nvPicPr>
        <xdr:cNvPr id="776" name="Picture 56594">
          <a:extLst>
            <a:ext uri="{FF2B5EF4-FFF2-40B4-BE49-F238E27FC236}">
              <a16:creationId xmlns:a16="http://schemas.microsoft.com/office/drawing/2014/main" xmlns="" id="{00000000-0008-0000-0000-000008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359649" y="862412550"/>
          <a:ext cx="9810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902</xdr:row>
      <xdr:rowOff>47625</xdr:rowOff>
    </xdr:from>
    <xdr:to>
      <xdr:col>7</xdr:col>
      <xdr:colOff>0</xdr:colOff>
      <xdr:row>902</xdr:row>
      <xdr:rowOff>600075</xdr:rowOff>
    </xdr:to>
    <xdr:pic>
      <xdr:nvPicPr>
        <xdr:cNvPr id="777" name="Obraz 625" descr="Bez tytułu.png">
          <a:extLst>
            <a:ext uri="{FF2B5EF4-FFF2-40B4-BE49-F238E27FC236}">
              <a16:creationId xmlns:a16="http://schemas.microsoft.com/office/drawing/2014/main" xmlns="" id="{00000000-0008-0000-0000-00000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372475" y="862412550"/>
          <a:ext cx="10477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34924</xdr:colOff>
      <xdr:row>910</xdr:row>
      <xdr:rowOff>31750</xdr:rowOff>
    </xdr:from>
    <xdr:to>
      <xdr:col>5</xdr:col>
      <xdr:colOff>1015999</xdr:colOff>
      <xdr:row>911</xdr:row>
      <xdr:rowOff>22225</xdr:rowOff>
    </xdr:to>
    <xdr:pic>
      <xdr:nvPicPr>
        <xdr:cNvPr id="778" name="Picture 56594">
          <a:extLst>
            <a:ext uri="{FF2B5EF4-FFF2-40B4-BE49-F238E27FC236}">
              <a16:creationId xmlns:a16="http://schemas.microsoft.com/office/drawing/2014/main" xmlns="" id="{00000000-0008-0000-0000-00000A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359649" y="866454325"/>
          <a:ext cx="9810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34924</xdr:colOff>
      <xdr:row>915</xdr:row>
      <xdr:rowOff>31750</xdr:rowOff>
    </xdr:from>
    <xdr:to>
      <xdr:col>5</xdr:col>
      <xdr:colOff>1015999</xdr:colOff>
      <xdr:row>915</xdr:row>
      <xdr:rowOff>565150</xdr:rowOff>
    </xdr:to>
    <xdr:pic>
      <xdr:nvPicPr>
        <xdr:cNvPr id="779" name="Picture 56594">
          <a:extLst>
            <a:ext uri="{FF2B5EF4-FFF2-40B4-BE49-F238E27FC236}">
              <a16:creationId xmlns:a16="http://schemas.microsoft.com/office/drawing/2014/main" xmlns="" id="{00000000-0008-0000-0000-00000B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359649" y="869969050"/>
          <a:ext cx="9810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915</xdr:row>
      <xdr:rowOff>31750</xdr:rowOff>
    </xdr:from>
    <xdr:to>
      <xdr:col>7</xdr:col>
      <xdr:colOff>0</xdr:colOff>
      <xdr:row>915</xdr:row>
      <xdr:rowOff>584200</xdr:rowOff>
    </xdr:to>
    <xdr:pic>
      <xdr:nvPicPr>
        <xdr:cNvPr id="781" name="Obraz 625" descr="Bez tytułu.png">
          <a:extLst>
            <a:ext uri="{FF2B5EF4-FFF2-40B4-BE49-F238E27FC236}">
              <a16:creationId xmlns:a16="http://schemas.microsoft.com/office/drawing/2014/main" xmlns="" id="{00000000-0008-0000-0000-00000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372475" y="869969050"/>
          <a:ext cx="10477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34924</xdr:colOff>
      <xdr:row>925</xdr:row>
      <xdr:rowOff>47625</xdr:rowOff>
    </xdr:from>
    <xdr:to>
      <xdr:col>5</xdr:col>
      <xdr:colOff>1015999</xdr:colOff>
      <xdr:row>925</xdr:row>
      <xdr:rowOff>561975</xdr:rowOff>
    </xdr:to>
    <xdr:pic>
      <xdr:nvPicPr>
        <xdr:cNvPr id="783" name="Picture 56594">
          <a:extLst>
            <a:ext uri="{FF2B5EF4-FFF2-40B4-BE49-F238E27FC236}">
              <a16:creationId xmlns:a16="http://schemas.microsoft.com/office/drawing/2014/main" xmlns="" id="{00000000-0008-0000-0000-00000F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359649" y="878024025"/>
          <a:ext cx="9810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508000</xdr:colOff>
      <xdr:row>1022</xdr:row>
      <xdr:rowOff>79375</xdr:rowOff>
    </xdr:from>
    <xdr:to>
      <xdr:col>0</xdr:col>
      <xdr:colOff>1228519</xdr:colOff>
      <xdr:row>1023</xdr:row>
      <xdr:rowOff>434975</xdr:rowOff>
    </xdr:to>
    <xdr:pic>
      <xdr:nvPicPr>
        <xdr:cNvPr id="785" name="Picture 1071">
          <a:extLst>
            <a:ext uri="{FF2B5EF4-FFF2-40B4-BE49-F238E27FC236}">
              <a16:creationId xmlns:a16="http://schemas.microsoft.com/office/drawing/2014/main" xmlns="" id="{00000000-0008-0000-00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508000" y="482253925"/>
          <a:ext cx="720519" cy="7937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5</xdr:col>
      <xdr:colOff>19049</xdr:colOff>
      <xdr:row>1014</xdr:row>
      <xdr:rowOff>0</xdr:rowOff>
    </xdr:from>
    <xdr:to>
      <xdr:col>5</xdr:col>
      <xdr:colOff>1031874</xdr:colOff>
      <xdr:row>1014</xdr:row>
      <xdr:rowOff>533400</xdr:rowOff>
    </xdr:to>
    <xdr:pic>
      <xdr:nvPicPr>
        <xdr:cNvPr id="789" name="Picture 56399">
          <a:extLst>
            <a:ext uri="{FF2B5EF4-FFF2-40B4-BE49-F238E27FC236}">
              <a16:creationId xmlns:a16="http://schemas.microsoft.com/office/drawing/2014/main" xmlns="" id="{00000000-0008-0000-0000-000015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343774" y="474935550"/>
          <a:ext cx="10128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222251</xdr:colOff>
      <xdr:row>1018</xdr:row>
      <xdr:rowOff>0</xdr:rowOff>
    </xdr:from>
    <xdr:to>
      <xdr:col>0</xdr:col>
      <xdr:colOff>1888098</xdr:colOff>
      <xdr:row>1019</xdr:row>
      <xdr:rowOff>993777</xdr:rowOff>
    </xdr:to>
    <xdr:pic>
      <xdr:nvPicPr>
        <xdr:cNvPr id="790" name="Obraz 789" descr="Ośmiokątna 010 terracotta.jpg">
          <a:extLst>
            <a:ext uri="{FF2B5EF4-FFF2-40B4-BE49-F238E27FC236}">
              <a16:creationId xmlns:a16="http://schemas.microsoft.com/office/drawing/2014/main" xmlns="" id="{00000000-0008-0000-0000-00001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222251" y="477504125"/>
          <a:ext cx="1665847" cy="161607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1014</xdr:row>
      <xdr:rowOff>0</xdr:rowOff>
    </xdr:from>
    <xdr:to>
      <xdr:col>7</xdr:col>
      <xdr:colOff>1020536</xdr:colOff>
      <xdr:row>1014</xdr:row>
      <xdr:rowOff>533400</xdr:rowOff>
    </xdr:to>
    <xdr:pic>
      <xdr:nvPicPr>
        <xdr:cNvPr id="791" name="Picture 436">
          <a:extLst>
            <a:ext uri="{FF2B5EF4-FFF2-40B4-BE49-F238E27FC236}">
              <a16:creationId xmlns:a16="http://schemas.microsoft.com/office/drawing/2014/main" xmlns="" id="{00000000-0008-0000-0000-000017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420225" y="474935550"/>
          <a:ext cx="1020536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1014</xdr:row>
      <xdr:rowOff>0</xdr:rowOff>
    </xdr:from>
    <xdr:to>
      <xdr:col>11</xdr:col>
      <xdr:colOff>0</xdr:colOff>
      <xdr:row>1014</xdr:row>
      <xdr:rowOff>533400</xdr:rowOff>
    </xdr:to>
    <xdr:pic>
      <xdr:nvPicPr>
        <xdr:cNvPr id="810" name="Picture 2524">
          <a:extLst>
            <a:ext uri="{FF2B5EF4-FFF2-40B4-BE49-F238E27FC236}">
              <a16:creationId xmlns:a16="http://schemas.microsoft.com/office/drawing/2014/main" xmlns="" id="{00000000-0008-0000-0000-00002A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2563475" y="474935550"/>
          <a:ext cx="1047750" cy="533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10</xdr:col>
      <xdr:colOff>0</xdr:colOff>
      <xdr:row>1014</xdr:row>
      <xdr:rowOff>19050</xdr:rowOff>
    </xdr:from>
    <xdr:to>
      <xdr:col>10</xdr:col>
      <xdr:colOff>914400</xdr:colOff>
      <xdr:row>1015</xdr:row>
      <xdr:rowOff>0</xdr:rowOff>
    </xdr:to>
    <xdr:pic>
      <xdr:nvPicPr>
        <xdr:cNvPr id="811" name="Picture 2524">
          <a:extLst>
            <a:ext uri="{FF2B5EF4-FFF2-40B4-BE49-F238E27FC236}">
              <a16:creationId xmlns:a16="http://schemas.microsoft.com/office/drawing/2014/main" xmlns="" id="{00000000-0008-0000-0000-00002B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2563475" y="474954600"/>
          <a:ext cx="914400" cy="552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10</xdr:col>
      <xdr:colOff>0</xdr:colOff>
      <xdr:row>588</xdr:row>
      <xdr:rowOff>0</xdr:rowOff>
    </xdr:from>
    <xdr:to>
      <xdr:col>10</xdr:col>
      <xdr:colOff>1031876</xdr:colOff>
      <xdr:row>589</xdr:row>
      <xdr:rowOff>26987</xdr:rowOff>
    </xdr:to>
    <xdr:pic>
      <xdr:nvPicPr>
        <xdr:cNvPr id="704" name="Picture 60918">
          <a:extLst>
            <a:ext uri="{FF2B5EF4-FFF2-40B4-BE49-F238E27FC236}">
              <a16:creationId xmlns:a16="http://schemas.microsoft.com/office/drawing/2014/main" xmlns="" id="{00000000-0008-0000-0000-0000C0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12573000" y="510365375"/>
          <a:ext cx="1031876" cy="5984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34925</xdr:colOff>
      <xdr:row>588</xdr:row>
      <xdr:rowOff>1</xdr:rowOff>
    </xdr:from>
    <xdr:to>
      <xdr:col>9</xdr:col>
      <xdr:colOff>7216</xdr:colOff>
      <xdr:row>589</xdr:row>
      <xdr:rowOff>15875</xdr:rowOff>
    </xdr:to>
    <xdr:pic>
      <xdr:nvPicPr>
        <xdr:cNvPr id="708" name="Picture 56323">
          <a:extLst>
            <a:ext uri="{FF2B5EF4-FFF2-40B4-BE49-F238E27FC236}">
              <a16:creationId xmlns:a16="http://schemas.microsoft.com/office/drawing/2014/main" xmlns="" id="{00000000-0008-0000-00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512425" y="482346001"/>
          <a:ext cx="1020041" cy="3968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619125</xdr:colOff>
      <xdr:row>76</xdr:row>
      <xdr:rowOff>127000</xdr:rowOff>
    </xdr:from>
    <xdr:to>
      <xdr:col>0</xdr:col>
      <xdr:colOff>1701165</xdr:colOff>
      <xdr:row>76</xdr:row>
      <xdr:rowOff>1785112</xdr:rowOff>
    </xdr:to>
    <xdr:pic>
      <xdr:nvPicPr>
        <xdr:cNvPr id="709" name="Obraz 708" descr="podpora kwadraty małe.jpg">
          <a:extLst>
            <a:ext uri="{FF2B5EF4-FFF2-40B4-BE49-F238E27FC236}">
              <a16:creationId xmlns:a16="http://schemas.microsoft.com/office/drawing/2014/main" xmlns="" id="{00000000-0008-0000-0000-0000C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619125" y="659939625"/>
          <a:ext cx="1082040" cy="1658112"/>
        </a:xfrm>
        <a:prstGeom prst="rect">
          <a:avLst/>
        </a:prstGeom>
      </xdr:spPr>
    </xdr:pic>
    <xdr:clientData/>
  </xdr:twoCellAnchor>
  <xdr:twoCellAnchor editAs="oneCell">
    <xdr:from>
      <xdr:col>0</xdr:col>
      <xdr:colOff>746125</xdr:colOff>
      <xdr:row>77</xdr:row>
      <xdr:rowOff>142875</xdr:rowOff>
    </xdr:from>
    <xdr:to>
      <xdr:col>0</xdr:col>
      <xdr:colOff>1468501</xdr:colOff>
      <xdr:row>77</xdr:row>
      <xdr:rowOff>1800987</xdr:rowOff>
    </xdr:to>
    <xdr:pic>
      <xdr:nvPicPr>
        <xdr:cNvPr id="710" name="Obraz 709" descr="podpora okręgi małe.jpg">
          <a:extLst>
            <a:ext uri="{FF2B5EF4-FFF2-40B4-BE49-F238E27FC236}">
              <a16:creationId xmlns:a16="http://schemas.microsoft.com/office/drawing/2014/main" xmlns="" id="{00000000-0008-0000-0000-0000C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xfrm>
          <a:off x="746125" y="661844625"/>
          <a:ext cx="722376" cy="1658112"/>
        </a:xfrm>
        <a:prstGeom prst="rect">
          <a:avLst/>
        </a:prstGeom>
      </xdr:spPr>
    </xdr:pic>
    <xdr:clientData/>
  </xdr:twoCellAnchor>
  <xdr:twoCellAnchor editAs="oneCell">
    <xdr:from>
      <xdr:col>7</xdr:col>
      <xdr:colOff>17098</xdr:colOff>
      <xdr:row>75</xdr:row>
      <xdr:rowOff>6985</xdr:rowOff>
    </xdr:from>
    <xdr:to>
      <xdr:col>7</xdr:col>
      <xdr:colOff>1041399</xdr:colOff>
      <xdr:row>75</xdr:row>
      <xdr:rowOff>590550</xdr:rowOff>
    </xdr:to>
    <xdr:pic>
      <xdr:nvPicPr>
        <xdr:cNvPr id="711" name="Picture 2508">
          <a:extLst>
            <a:ext uri="{FF2B5EF4-FFF2-40B4-BE49-F238E27FC236}">
              <a16:creationId xmlns:a16="http://schemas.microsoft.com/office/drawing/2014/main" xmlns="" id="{00000000-0008-0000-0000-0000C7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446848" y="659184610"/>
          <a:ext cx="1024301" cy="5835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-1</xdr:colOff>
      <xdr:row>75</xdr:row>
      <xdr:rowOff>-1</xdr:rowOff>
    </xdr:from>
    <xdr:to>
      <xdr:col>9</xdr:col>
      <xdr:colOff>0</xdr:colOff>
      <xdr:row>76</xdr:row>
      <xdr:rowOff>0</xdr:rowOff>
    </xdr:to>
    <xdr:pic>
      <xdr:nvPicPr>
        <xdr:cNvPr id="712" name="Obraz 711" descr="085-1.png">
          <a:extLst>
            <a:ext uri="{FF2B5EF4-FFF2-40B4-BE49-F238E27FC236}">
              <a16:creationId xmlns:a16="http://schemas.microsoft.com/office/drawing/2014/main" xmlns="" id="{00000000-0008-0000-0000-0000C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0477499" y="659177624"/>
          <a:ext cx="1047751" cy="635001"/>
        </a:xfrm>
        <a:prstGeom prst="rect">
          <a:avLst/>
        </a:prstGeom>
      </xdr:spPr>
    </xdr:pic>
    <xdr:clientData/>
  </xdr:twoCellAnchor>
  <xdr:twoCellAnchor editAs="oneCell">
    <xdr:from>
      <xdr:col>6</xdr:col>
      <xdr:colOff>9524</xdr:colOff>
      <xdr:row>75</xdr:row>
      <xdr:rowOff>3175</xdr:rowOff>
    </xdr:from>
    <xdr:to>
      <xdr:col>7</xdr:col>
      <xdr:colOff>-1</xdr:colOff>
      <xdr:row>76</xdr:row>
      <xdr:rowOff>19050</xdr:rowOff>
    </xdr:to>
    <xdr:pic>
      <xdr:nvPicPr>
        <xdr:cNvPr id="713" name="Obraz 625" descr="Bez tytułu.png">
          <a:extLst>
            <a:ext uri="{FF2B5EF4-FFF2-40B4-BE49-F238E27FC236}">
              <a16:creationId xmlns:a16="http://schemas.microsoft.com/office/drawing/2014/main" xmlns="" id="{00000000-0008-0000-0000-0000C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391524" y="659180800"/>
          <a:ext cx="1038225" cy="650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0</xdr:colOff>
      <xdr:row>75</xdr:row>
      <xdr:rowOff>19050</xdr:rowOff>
    </xdr:from>
    <xdr:to>
      <xdr:col>5</xdr:col>
      <xdr:colOff>19732</xdr:colOff>
      <xdr:row>75</xdr:row>
      <xdr:rowOff>552450</xdr:rowOff>
    </xdr:to>
    <xdr:pic>
      <xdr:nvPicPr>
        <xdr:cNvPr id="715" name="Picture 142">
          <a:extLst>
            <a:ext uri="{FF2B5EF4-FFF2-40B4-BE49-F238E27FC236}">
              <a16:creationId xmlns:a16="http://schemas.microsoft.com/office/drawing/2014/main" xmlns="" id="{00000000-0008-0000-0000-0000CB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7334250" y="659196675"/>
          <a:ext cx="19732" cy="533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1031876</xdr:colOff>
      <xdr:row>75</xdr:row>
      <xdr:rowOff>592137</xdr:rowOff>
    </xdr:to>
    <xdr:pic>
      <xdr:nvPicPr>
        <xdr:cNvPr id="716" name="Picture 60918">
          <a:extLst>
            <a:ext uri="{FF2B5EF4-FFF2-40B4-BE49-F238E27FC236}">
              <a16:creationId xmlns:a16="http://schemas.microsoft.com/office/drawing/2014/main" xmlns="" id="{00000000-0008-0000-0000-0000CC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9429750" y="659177625"/>
          <a:ext cx="1031876" cy="5921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1018495</xdr:colOff>
      <xdr:row>76</xdr:row>
      <xdr:rowOff>0</xdr:rowOff>
    </xdr:to>
    <xdr:pic>
      <xdr:nvPicPr>
        <xdr:cNvPr id="721" name="Picture 60953">
          <a:extLst>
            <a:ext uri="{FF2B5EF4-FFF2-40B4-BE49-F238E27FC236}">
              <a16:creationId xmlns:a16="http://schemas.microsoft.com/office/drawing/2014/main" xmlns="" id="{00000000-0008-0000-0000-0000D10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429750" y="659177625"/>
          <a:ext cx="1018495" cy="63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841</xdr:row>
      <xdr:rowOff>0</xdr:rowOff>
    </xdr:from>
    <xdr:to>
      <xdr:col>6</xdr:col>
      <xdr:colOff>0</xdr:colOff>
      <xdr:row>842</xdr:row>
      <xdr:rowOff>38100</xdr:rowOff>
    </xdr:to>
    <xdr:pic>
      <xdr:nvPicPr>
        <xdr:cNvPr id="728" name="Obraz 625" descr="Bez tytułu.png">
          <a:extLst>
            <a:ext uri="{FF2B5EF4-FFF2-40B4-BE49-F238E27FC236}">
              <a16:creationId xmlns:a16="http://schemas.microsoft.com/office/drawing/2014/main" xmlns="" id="{00000000-0008-0000-0000-0000D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334250" y="708517125"/>
          <a:ext cx="1047750" cy="546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847</xdr:row>
      <xdr:rowOff>0</xdr:rowOff>
    </xdr:from>
    <xdr:to>
      <xdr:col>6</xdr:col>
      <xdr:colOff>0</xdr:colOff>
      <xdr:row>848</xdr:row>
      <xdr:rowOff>38100</xdr:rowOff>
    </xdr:to>
    <xdr:pic>
      <xdr:nvPicPr>
        <xdr:cNvPr id="729" name="Obraz 625" descr="Bez tytułu.png">
          <a:extLst>
            <a:ext uri="{FF2B5EF4-FFF2-40B4-BE49-F238E27FC236}">
              <a16:creationId xmlns:a16="http://schemas.microsoft.com/office/drawing/2014/main" xmlns="" id="{00000000-0008-0000-0000-0000D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334250" y="708517125"/>
          <a:ext cx="1047750" cy="546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853</xdr:row>
      <xdr:rowOff>0</xdr:rowOff>
    </xdr:from>
    <xdr:to>
      <xdr:col>6</xdr:col>
      <xdr:colOff>0</xdr:colOff>
      <xdr:row>854</xdr:row>
      <xdr:rowOff>38100</xdr:rowOff>
    </xdr:to>
    <xdr:pic>
      <xdr:nvPicPr>
        <xdr:cNvPr id="730" name="Obraz 625" descr="Bez tytułu.png">
          <a:extLst>
            <a:ext uri="{FF2B5EF4-FFF2-40B4-BE49-F238E27FC236}">
              <a16:creationId xmlns:a16="http://schemas.microsoft.com/office/drawing/2014/main" xmlns="" id="{00000000-0008-0000-0000-0000D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334250" y="708517125"/>
          <a:ext cx="1047750" cy="546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831</xdr:row>
      <xdr:rowOff>0</xdr:rowOff>
    </xdr:from>
    <xdr:to>
      <xdr:col>6</xdr:col>
      <xdr:colOff>0</xdr:colOff>
      <xdr:row>832</xdr:row>
      <xdr:rowOff>38100</xdr:rowOff>
    </xdr:to>
    <xdr:pic>
      <xdr:nvPicPr>
        <xdr:cNvPr id="731" name="Obraz 625" descr="Bez tytułu.png">
          <a:extLst>
            <a:ext uri="{FF2B5EF4-FFF2-40B4-BE49-F238E27FC236}">
              <a16:creationId xmlns:a16="http://schemas.microsoft.com/office/drawing/2014/main" xmlns="" id="{00000000-0008-0000-0000-0000D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334250" y="708517125"/>
          <a:ext cx="1047750" cy="546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409</xdr:row>
      <xdr:rowOff>0</xdr:rowOff>
    </xdr:from>
    <xdr:to>
      <xdr:col>10</xdr:col>
      <xdr:colOff>57830</xdr:colOff>
      <xdr:row>410</xdr:row>
      <xdr:rowOff>19050</xdr:rowOff>
    </xdr:to>
    <xdr:pic>
      <xdr:nvPicPr>
        <xdr:cNvPr id="738" name="Picture 56240">
          <a:extLst>
            <a:ext uri="{FF2B5EF4-FFF2-40B4-BE49-F238E27FC236}">
              <a16:creationId xmlns:a16="http://schemas.microsoft.com/office/drawing/2014/main" xmlns="" id="{00000000-0008-0000-00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544300" y="372745000"/>
          <a:ext cx="1086530" cy="527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455</xdr:row>
      <xdr:rowOff>0</xdr:rowOff>
    </xdr:from>
    <xdr:to>
      <xdr:col>6</xdr:col>
      <xdr:colOff>34290</xdr:colOff>
      <xdr:row>455</xdr:row>
      <xdr:rowOff>45719</xdr:rowOff>
    </xdr:to>
    <xdr:pic>
      <xdr:nvPicPr>
        <xdr:cNvPr id="817" name="Picture 56240">
          <a:extLst>
            <a:ext uri="{FF2B5EF4-FFF2-40B4-BE49-F238E27FC236}">
              <a16:creationId xmlns:a16="http://schemas.microsoft.com/office/drawing/2014/main" xmlns="" id="{00000000-0008-0000-00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53300" y="413797750"/>
          <a:ext cx="10629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455</xdr:row>
      <xdr:rowOff>0</xdr:rowOff>
    </xdr:from>
    <xdr:to>
      <xdr:col>5</xdr:col>
      <xdr:colOff>34290</xdr:colOff>
      <xdr:row>455</xdr:row>
      <xdr:rowOff>45719</xdr:rowOff>
    </xdr:to>
    <xdr:pic>
      <xdr:nvPicPr>
        <xdr:cNvPr id="819" name="Picture 56240">
          <a:extLst>
            <a:ext uri="{FF2B5EF4-FFF2-40B4-BE49-F238E27FC236}">
              <a16:creationId xmlns:a16="http://schemas.microsoft.com/office/drawing/2014/main" xmlns="" id="{00000000-0008-0000-00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34250" y="413797750"/>
          <a:ext cx="342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456</xdr:row>
      <xdr:rowOff>0</xdr:rowOff>
    </xdr:from>
    <xdr:to>
      <xdr:col>6</xdr:col>
      <xdr:colOff>34290</xdr:colOff>
      <xdr:row>456</xdr:row>
      <xdr:rowOff>45719</xdr:rowOff>
    </xdr:to>
    <xdr:pic>
      <xdr:nvPicPr>
        <xdr:cNvPr id="820" name="Picture 56240">
          <a:extLst>
            <a:ext uri="{FF2B5EF4-FFF2-40B4-BE49-F238E27FC236}">
              <a16:creationId xmlns:a16="http://schemas.microsoft.com/office/drawing/2014/main" xmlns="" id="{00000000-0008-0000-00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53300" y="413797750"/>
          <a:ext cx="10629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456</xdr:row>
      <xdr:rowOff>0</xdr:rowOff>
    </xdr:from>
    <xdr:to>
      <xdr:col>5</xdr:col>
      <xdr:colOff>34290</xdr:colOff>
      <xdr:row>456</xdr:row>
      <xdr:rowOff>45719</xdr:rowOff>
    </xdr:to>
    <xdr:pic>
      <xdr:nvPicPr>
        <xdr:cNvPr id="823" name="Picture 56240">
          <a:extLst>
            <a:ext uri="{FF2B5EF4-FFF2-40B4-BE49-F238E27FC236}">
              <a16:creationId xmlns:a16="http://schemas.microsoft.com/office/drawing/2014/main" xmlns="" id="{00000000-0008-0000-00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34250" y="413797750"/>
          <a:ext cx="342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457</xdr:row>
      <xdr:rowOff>0</xdr:rowOff>
    </xdr:from>
    <xdr:to>
      <xdr:col>6</xdr:col>
      <xdr:colOff>34290</xdr:colOff>
      <xdr:row>457</xdr:row>
      <xdr:rowOff>45719</xdr:rowOff>
    </xdr:to>
    <xdr:pic>
      <xdr:nvPicPr>
        <xdr:cNvPr id="824" name="Picture 56240">
          <a:extLst>
            <a:ext uri="{FF2B5EF4-FFF2-40B4-BE49-F238E27FC236}">
              <a16:creationId xmlns:a16="http://schemas.microsoft.com/office/drawing/2014/main" xmlns="" id="{00000000-0008-0000-00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53300" y="413797750"/>
          <a:ext cx="10629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457</xdr:row>
      <xdr:rowOff>0</xdr:rowOff>
    </xdr:from>
    <xdr:to>
      <xdr:col>5</xdr:col>
      <xdr:colOff>34290</xdr:colOff>
      <xdr:row>457</xdr:row>
      <xdr:rowOff>45719</xdr:rowOff>
    </xdr:to>
    <xdr:pic>
      <xdr:nvPicPr>
        <xdr:cNvPr id="825" name="Picture 56240">
          <a:extLst>
            <a:ext uri="{FF2B5EF4-FFF2-40B4-BE49-F238E27FC236}">
              <a16:creationId xmlns:a16="http://schemas.microsoft.com/office/drawing/2014/main" xmlns="" id="{00000000-0008-0000-00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34250" y="413797750"/>
          <a:ext cx="342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458</xdr:row>
      <xdr:rowOff>0</xdr:rowOff>
    </xdr:from>
    <xdr:to>
      <xdr:col>6</xdr:col>
      <xdr:colOff>34290</xdr:colOff>
      <xdr:row>458</xdr:row>
      <xdr:rowOff>45719</xdr:rowOff>
    </xdr:to>
    <xdr:pic>
      <xdr:nvPicPr>
        <xdr:cNvPr id="826" name="Picture 56240">
          <a:extLst>
            <a:ext uri="{FF2B5EF4-FFF2-40B4-BE49-F238E27FC236}">
              <a16:creationId xmlns:a16="http://schemas.microsoft.com/office/drawing/2014/main" xmlns="" id="{00000000-0008-0000-00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53300" y="413797750"/>
          <a:ext cx="10629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458</xdr:row>
      <xdr:rowOff>0</xdr:rowOff>
    </xdr:from>
    <xdr:to>
      <xdr:col>5</xdr:col>
      <xdr:colOff>34290</xdr:colOff>
      <xdr:row>458</xdr:row>
      <xdr:rowOff>45719</xdr:rowOff>
    </xdr:to>
    <xdr:pic>
      <xdr:nvPicPr>
        <xdr:cNvPr id="828" name="Picture 56240">
          <a:extLst>
            <a:ext uri="{FF2B5EF4-FFF2-40B4-BE49-F238E27FC236}">
              <a16:creationId xmlns:a16="http://schemas.microsoft.com/office/drawing/2014/main" xmlns="" id="{00000000-0008-0000-00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34250" y="413797750"/>
          <a:ext cx="342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459</xdr:row>
      <xdr:rowOff>0</xdr:rowOff>
    </xdr:from>
    <xdr:to>
      <xdr:col>6</xdr:col>
      <xdr:colOff>34290</xdr:colOff>
      <xdr:row>459</xdr:row>
      <xdr:rowOff>45719</xdr:rowOff>
    </xdr:to>
    <xdr:pic>
      <xdr:nvPicPr>
        <xdr:cNvPr id="829" name="Picture 56240">
          <a:extLst>
            <a:ext uri="{FF2B5EF4-FFF2-40B4-BE49-F238E27FC236}">
              <a16:creationId xmlns:a16="http://schemas.microsoft.com/office/drawing/2014/main" xmlns="" id="{00000000-0008-0000-00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53300" y="413797750"/>
          <a:ext cx="10629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459</xdr:row>
      <xdr:rowOff>0</xdr:rowOff>
    </xdr:from>
    <xdr:to>
      <xdr:col>5</xdr:col>
      <xdr:colOff>34290</xdr:colOff>
      <xdr:row>459</xdr:row>
      <xdr:rowOff>45719</xdr:rowOff>
    </xdr:to>
    <xdr:pic>
      <xdr:nvPicPr>
        <xdr:cNvPr id="830" name="Picture 56240">
          <a:extLst>
            <a:ext uri="{FF2B5EF4-FFF2-40B4-BE49-F238E27FC236}">
              <a16:creationId xmlns:a16="http://schemas.microsoft.com/office/drawing/2014/main" xmlns="" id="{00000000-0008-0000-00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34250" y="413797750"/>
          <a:ext cx="342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945</xdr:row>
      <xdr:rowOff>0</xdr:rowOff>
    </xdr:from>
    <xdr:to>
      <xdr:col>8</xdr:col>
      <xdr:colOff>0</xdr:colOff>
      <xdr:row>945</xdr:row>
      <xdr:rowOff>552450</xdr:rowOff>
    </xdr:to>
    <xdr:pic>
      <xdr:nvPicPr>
        <xdr:cNvPr id="834" name="Obraz 625" descr="Bez tytułu.png">
          <a:extLst>
            <a:ext uri="{FF2B5EF4-FFF2-40B4-BE49-F238E27FC236}">
              <a16:creationId xmlns:a16="http://schemas.microsoft.com/office/drawing/2014/main" xmlns="" id="{00000000-0008-0000-0000-00004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429750" y="791210000"/>
          <a:ext cx="10477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</xdr:colOff>
      <xdr:row>945</xdr:row>
      <xdr:rowOff>0</xdr:rowOff>
    </xdr:from>
    <xdr:to>
      <xdr:col>9</xdr:col>
      <xdr:colOff>0</xdr:colOff>
      <xdr:row>946</xdr:row>
      <xdr:rowOff>0</xdr:rowOff>
    </xdr:to>
    <xdr:pic>
      <xdr:nvPicPr>
        <xdr:cNvPr id="839" name="Picture 57638">
          <a:extLst>
            <a:ext uri="{FF2B5EF4-FFF2-40B4-BE49-F238E27FC236}">
              <a16:creationId xmlns:a16="http://schemas.microsoft.com/office/drawing/2014/main" xmlns="" id="{00000000-0008-0000-0000-000047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735300" y="390652000"/>
          <a:ext cx="1028700" cy="53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945</xdr:row>
      <xdr:rowOff>0</xdr:rowOff>
    </xdr:from>
    <xdr:to>
      <xdr:col>10</xdr:col>
      <xdr:colOff>0</xdr:colOff>
      <xdr:row>946</xdr:row>
      <xdr:rowOff>0</xdr:rowOff>
    </xdr:to>
    <xdr:pic>
      <xdr:nvPicPr>
        <xdr:cNvPr id="841" name="Picture 2512">
          <a:extLst>
            <a:ext uri="{FF2B5EF4-FFF2-40B4-BE49-F238E27FC236}">
              <a16:creationId xmlns:a16="http://schemas.microsoft.com/office/drawing/2014/main" xmlns="" id="{00000000-0008-0000-0000-000049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20955000" y="390652000"/>
          <a:ext cx="1047750" cy="53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0</xdr:colOff>
      <xdr:row>945</xdr:row>
      <xdr:rowOff>0</xdr:rowOff>
    </xdr:from>
    <xdr:to>
      <xdr:col>9</xdr:col>
      <xdr:colOff>38100</xdr:colOff>
      <xdr:row>945</xdr:row>
      <xdr:rowOff>533400</xdr:rowOff>
    </xdr:to>
    <xdr:pic>
      <xdr:nvPicPr>
        <xdr:cNvPr id="844" name="Picture 1187">
          <a:extLst>
            <a:ext uri="{FF2B5EF4-FFF2-40B4-BE49-F238E27FC236}">
              <a16:creationId xmlns:a16="http://schemas.microsoft.com/office/drawing/2014/main" xmlns="" id="{00000000-0008-0000-0000-00004C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19907250" y="390652000"/>
          <a:ext cx="1085850" cy="533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9</xdr:col>
      <xdr:colOff>19049</xdr:colOff>
      <xdr:row>945</xdr:row>
      <xdr:rowOff>19050</xdr:rowOff>
    </xdr:from>
    <xdr:to>
      <xdr:col>10</xdr:col>
      <xdr:colOff>17008</xdr:colOff>
      <xdr:row>945</xdr:row>
      <xdr:rowOff>552450</xdr:rowOff>
    </xdr:to>
    <xdr:pic>
      <xdr:nvPicPr>
        <xdr:cNvPr id="846" name="Picture 13">
          <a:extLst>
            <a:ext uri="{FF2B5EF4-FFF2-40B4-BE49-F238E27FC236}">
              <a16:creationId xmlns:a16="http://schemas.microsoft.com/office/drawing/2014/main" xmlns="" id="{00000000-0008-0000-0000-00004E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0496549" y="23847425"/>
          <a:ext cx="1045709" cy="361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10</xdr:col>
      <xdr:colOff>0</xdr:colOff>
      <xdr:row>945</xdr:row>
      <xdr:rowOff>0</xdr:rowOff>
    </xdr:from>
    <xdr:to>
      <xdr:col>11</xdr:col>
      <xdr:colOff>0</xdr:colOff>
      <xdr:row>946</xdr:row>
      <xdr:rowOff>15875</xdr:rowOff>
    </xdr:to>
    <xdr:pic>
      <xdr:nvPicPr>
        <xdr:cNvPr id="847" name="Picture 51705">
          <a:extLst>
            <a:ext uri="{FF2B5EF4-FFF2-40B4-BE49-F238E27FC236}">
              <a16:creationId xmlns:a16="http://schemas.microsoft.com/office/drawing/2014/main" xmlns="" id="{00000000-0008-0000-00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1525250" y="23828375"/>
          <a:ext cx="104775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879474</xdr:colOff>
      <xdr:row>920</xdr:row>
      <xdr:rowOff>269875</xdr:rowOff>
    </xdr:from>
    <xdr:to>
      <xdr:col>8</xdr:col>
      <xdr:colOff>879474</xdr:colOff>
      <xdr:row>921</xdr:row>
      <xdr:rowOff>234950</xdr:rowOff>
    </xdr:to>
    <xdr:pic>
      <xdr:nvPicPr>
        <xdr:cNvPr id="849" name="Obraz 625" descr="Bez tytułu.png">
          <a:extLst>
            <a:ext uri="{FF2B5EF4-FFF2-40B4-BE49-F238E27FC236}">
              <a16:creationId xmlns:a16="http://schemas.microsoft.com/office/drawing/2014/main" xmlns="" id="{00000000-0008-0000-0000-00005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309224" y="774303125"/>
          <a:ext cx="10477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Arkusz1">
    <pageSetUpPr fitToPage="1"/>
  </sheetPr>
  <dimension ref="A1:AR1051"/>
  <sheetViews>
    <sheetView tabSelected="1" topLeftCell="A229" zoomScale="50" zoomScaleNormal="50" zoomScaleSheetLayoutView="50" workbookViewId="0">
      <selection activeCell="N234" sqref="N234"/>
    </sheetView>
  </sheetViews>
  <sheetFormatPr defaultColWidth="8.85546875" defaultRowHeight="30"/>
  <cols>
    <col min="1" max="1" width="33.5703125" style="75" customWidth="1"/>
    <col min="2" max="2" width="16.140625" style="222" customWidth="1"/>
    <col min="3" max="3" width="46.85546875" style="220" customWidth="1"/>
    <col min="4" max="4" width="13.28515625" style="78" customWidth="1"/>
    <col min="5" max="5" width="13" style="78" hidden="1" customWidth="1"/>
    <col min="6" max="22" width="15.7109375" style="78" customWidth="1"/>
    <col min="23" max="28" width="14.28515625" style="78" customWidth="1"/>
    <col min="29" max="29" width="14.140625" style="78" customWidth="1"/>
    <col min="30" max="30" width="18" style="221" customWidth="1"/>
    <col min="31" max="31" width="26.28515625" style="455" hidden="1" customWidth="1"/>
    <col min="32" max="32" width="31.140625" style="1" hidden="1" customWidth="1"/>
    <col min="33" max="33" width="11.42578125" style="215" customWidth="1"/>
    <col min="34" max="34" width="11.28515625" style="75" customWidth="1"/>
    <col min="35" max="40" width="8.85546875" style="75"/>
    <col min="42" max="42" width="20.7109375" bestFit="1" customWidth="1"/>
    <col min="43" max="16384" width="8.85546875" style="75"/>
  </cols>
  <sheetData>
    <row r="1" spans="1:42" ht="129.75" customHeight="1" thickBot="1">
      <c r="A1" s="178" t="s">
        <v>1381</v>
      </c>
      <c r="B1" s="539"/>
      <c r="C1" s="540"/>
      <c r="D1" s="540"/>
      <c r="E1" s="109"/>
      <c r="F1" s="110"/>
      <c r="G1" s="110"/>
      <c r="H1" s="110"/>
      <c r="I1" s="534" t="s">
        <v>568</v>
      </c>
      <c r="J1" s="534"/>
      <c r="K1" s="534"/>
      <c r="L1" s="534"/>
      <c r="M1" s="534"/>
      <c r="N1" s="534"/>
      <c r="O1" s="534"/>
      <c r="P1" s="534"/>
      <c r="Q1" s="534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39"/>
      <c r="AE1" s="447"/>
      <c r="AF1" s="139"/>
      <c r="AG1" s="294"/>
    </row>
    <row r="2" spans="1:42" ht="36" customHeight="1" thickBot="1">
      <c r="A2" s="179"/>
      <c r="B2" s="277" t="s">
        <v>844</v>
      </c>
      <c r="C2" s="125" t="s">
        <v>569</v>
      </c>
      <c r="D2" s="203"/>
      <c r="E2" s="2"/>
      <c r="F2" s="535"/>
      <c r="G2" s="536"/>
      <c r="H2" s="537"/>
      <c r="I2" s="536"/>
      <c r="J2" s="536"/>
      <c r="K2" s="536"/>
      <c r="L2" s="536"/>
      <c r="M2" s="536"/>
      <c r="N2" s="536"/>
      <c r="O2" s="536"/>
      <c r="P2" s="536"/>
      <c r="Q2" s="536"/>
      <c r="R2" s="536"/>
      <c r="S2" s="536"/>
      <c r="T2" s="538"/>
      <c r="U2" s="3"/>
      <c r="V2" s="3"/>
      <c r="W2" s="3"/>
      <c r="X2" s="3"/>
      <c r="Y2" s="3"/>
      <c r="Z2" s="3"/>
      <c r="AA2" s="3"/>
      <c r="AB2" s="3"/>
      <c r="AC2" s="1"/>
      <c r="AD2" s="249"/>
      <c r="AE2" s="448"/>
    </row>
    <row r="3" spans="1:42" ht="49.5" customHeight="1" thickBot="1">
      <c r="A3" s="476" t="s">
        <v>570</v>
      </c>
      <c r="B3" s="477"/>
      <c r="C3" s="478"/>
      <c r="D3" s="473" t="s">
        <v>571</v>
      </c>
      <c r="E3" s="9"/>
      <c r="F3" s="103" t="s">
        <v>573</v>
      </c>
      <c r="G3" s="103" t="s">
        <v>576</v>
      </c>
      <c r="H3" s="112" t="s">
        <v>582</v>
      </c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33" t="s">
        <v>2</v>
      </c>
      <c r="AE3" s="449" t="s">
        <v>386</v>
      </c>
      <c r="AF3" s="310" t="s">
        <v>387</v>
      </c>
      <c r="AG3" s="325"/>
      <c r="AM3"/>
      <c r="AN3"/>
      <c r="AO3" s="75"/>
      <c r="AP3" s="75"/>
    </row>
    <row r="4" spans="1:42" ht="49.5" customHeight="1" thickBot="1">
      <c r="A4" s="479"/>
      <c r="B4" s="480"/>
      <c r="C4" s="481"/>
      <c r="D4" s="474"/>
      <c r="E4" s="9"/>
      <c r="F4" s="104" t="s">
        <v>4</v>
      </c>
      <c r="G4" s="104" t="s">
        <v>5</v>
      </c>
      <c r="H4" s="104" t="s">
        <v>443</v>
      </c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34"/>
      <c r="AE4" s="450"/>
      <c r="AF4" s="441">
        <f>SUM(AF5:AF1044)</f>
        <v>0</v>
      </c>
      <c r="AG4" s="325"/>
      <c r="AM4"/>
      <c r="AN4"/>
      <c r="AO4" s="75"/>
      <c r="AP4" s="75"/>
    </row>
    <row r="5" spans="1:42" ht="39.75" customHeight="1" thickBot="1">
      <c r="A5" s="482"/>
      <c r="B5" s="483"/>
      <c r="C5" s="484"/>
      <c r="D5" s="475"/>
      <c r="E5" s="9"/>
      <c r="F5" s="231"/>
      <c r="G5" s="232"/>
      <c r="H5" s="233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34">
        <f>SUM(AD6:AD7)</f>
        <v>0</v>
      </c>
      <c r="AE5" s="450"/>
      <c r="AF5" s="312"/>
      <c r="AG5" s="326"/>
      <c r="AM5"/>
      <c r="AN5"/>
      <c r="AO5" s="75"/>
      <c r="AP5" s="75"/>
    </row>
    <row r="6" spans="1:42" ht="110.1" customHeight="1" thickBot="1">
      <c r="A6" s="502"/>
      <c r="B6" s="120" t="s">
        <v>1170</v>
      </c>
      <c r="C6" s="127" t="s">
        <v>1168</v>
      </c>
      <c r="D6" s="111">
        <v>3</v>
      </c>
      <c r="E6" s="9"/>
      <c r="F6" s="59"/>
      <c r="G6" s="59"/>
      <c r="H6" s="59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302">
        <f t="shared" ref="AD6:AD7" si="0">SUM(ROUNDUP(F6/D6,0),ROUNDUP(G6/D6,0),ROUNDUP(H6/D6,0),ROUNDUP(I6/D6,0),ROUNDUP(J6/D6,0),ROUNDUP(K6/D6,0),ROUNDUP(L6/D6,0),ROUNDUP(M6/D6,0),ROUNDUP(N6/D6,0),ROUNDUP(O6/D6,0),ROUNDUP(P6/D6,0),ROUNDUP(Q6/D6,0),ROUNDUP(R6/D6,0),ROUNDUP(S6/D6,0),ROUNDUP(T6/D6,0),ROUNDUP(U6/D6,0),ROUNDUP(V6/D6,0),ROUNDUP(W6/D6,0),ROUNDUP(X6/D6,0),ROUNDUP(Y6/D6,0),ROUNDUP(Z6/D6,0),ROUNDUP(AA6/D6,0),ROUNDUP(AB6/D6,0),ROUNDUP(AC6/D6,0))*D6</f>
        <v>0</v>
      </c>
      <c r="AE6" s="451">
        <v>31.15</v>
      </c>
      <c r="AF6" s="311">
        <f t="shared" ref="AF6:AF7" si="1">AD6*AE6</f>
        <v>0</v>
      </c>
      <c r="AG6" s="325"/>
      <c r="AM6"/>
      <c r="AN6"/>
      <c r="AO6" s="75"/>
      <c r="AP6" s="75"/>
    </row>
    <row r="7" spans="1:42" ht="110.1" customHeight="1" thickBot="1">
      <c r="A7" s="510"/>
      <c r="B7" s="120" t="s">
        <v>1171</v>
      </c>
      <c r="C7" s="127" t="s">
        <v>1169</v>
      </c>
      <c r="D7" s="111">
        <v>1</v>
      </c>
      <c r="E7" s="9"/>
      <c r="F7" s="59"/>
      <c r="G7" s="59"/>
      <c r="H7" s="59"/>
      <c r="I7" s="124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302">
        <f t="shared" si="0"/>
        <v>0</v>
      </c>
      <c r="AE7" s="451">
        <v>48.75</v>
      </c>
      <c r="AF7" s="311">
        <f t="shared" si="1"/>
        <v>0</v>
      </c>
      <c r="AG7" s="325"/>
      <c r="AM7"/>
      <c r="AN7"/>
      <c r="AO7" s="75"/>
      <c r="AP7" s="75"/>
    </row>
    <row r="8" spans="1:42" ht="49.5" customHeight="1" thickBot="1">
      <c r="A8" s="476" t="s">
        <v>570</v>
      </c>
      <c r="B8" s="477"/>
      <c r="C8" s="478"/>
      <c r="D8" s="473" t="s">
        <v>571</v>
      </c>
      <c r="E8" s="9"/>
      <c r="F8" s="103" t="s">
        <v>573</v>
      </c>
      <c r="G8" s="103" t="s">
        <v>576</v>
      </c>
      <c r="H8" s="103" t="s">
        <v>582</v>
      </c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33" t="s">
        <v>2</v>
      </c>
      <c r="AE8" s="449" t="s">
        <v>386</v>
      </c>
      <c r="AF8" s="310" t="s">
        <v>387</v>
      </c>
      <c r="AG8" s="325"/>
      <c r="AM8"/>
      <c r="AN8"/>
      <c r="AO8" s="75"/>
      <c r="AP8" s="75"/>
    </row>
    <row r="9" spans="1:42" ht="49.5" customHeight="1" thickBot="1">
      <c r="A9" s="479"/>
      <c r="B9" s="480"/>
      <c r="C9" s="481"/>
      <c r="D9" s="474"/>
      <c r="E9" s="9"/>
      <c r="F9" s="104" t="s">
        <v>4</v>
      </c>
      <c r="G9" s="104" t="s">
        <v>5</v>
      </c>
      <c r="H9" s="108" t="s">
        <v>443</v>
      </c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  <c r="AC9" s="124"/>
      <c r="AD9" s="34"/>
      <c r="AE9" s="450"/>
      <c r="AF9" s="313"/>
      <c r="AG9" s="325"/>
      <c r="AM9"/>
      <c r="AN9"/>
      <c r="AO9" s="75"/>
      <c r="AP9" s="75"/>
    </row>
    <row r="10" spans="1:42" ht="42" customHeight="1" thickBot="1">
      <c r="A10" s="482"/>
      <c r="B10" s="483"/>
      <c r="C10" s="484"/>
      <c r="D10" s="475"/>
      <c r="E10" s="9"/>
      <c r="F10" s="231"/>
      <c r="G10" s="232"/>
      <c r="H10" s="233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  <c r="AC10" s="124"/>
      <c r="AD10" s="34">
        <f>SUM(AD11:AD12)</f>
        <v>0</v>
      </c>
      <c r="AE10" s="450"/>
      <c r="AF10" s="312"/>
      <c r="AG10" s="326"/>
      <c r="AM10"/>
      <c r="AN10"/>
      <c r="AO10" s="75"/>
      <c r="AP10" s="75"/>
    </row>
    <row r="11" spans="1:42" ht="110.1" customHeight="1" thickBot="1">
      <c r="A11" s="225"/>
      <c r="B11" s="120" t="s">
        <v>1172</v>
      </c>
      <c r="C11" s="127" t="s">
        <v>1182</v>
      </c>
      <c r="D11" s="111">
        <v>5</v>
      </c>
      <c r="E11" s="9"/>
      <c r="F11" s="59"/>
      <c r="G11" s="59"/>
      <c r="H11" s="59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  <c r="AC11" s="124"/>
      <c r="AD11" s="302">
        <f t="shared" ref="AD11:AD12" si="2">SUM(ROUNDUP(F11/D11,0),ROUNDUP(G11/D11,0),ROUNDUP(H11/D11,0),ROUNDUP(I11/D11,0),ROUNDUP(J11/D11,0),ROUNDUP(K11/D11,0),ROUNDUP(L11/D11,0),ROUNDUP(M11/D11,0),ROUNDUP(N11/D11,0),ROUNDUP(O11/D11,0),ROUNDUP(P11/D11,0),ROUNDUP(Q11/D11,0),ROUNDUP(R11/D11,0),ROUNDUP(S11/D11,0),ROUNDUP(T11/D11,0),ROUNDUP(U11/D11,0),ROUNDUP(V11/D11,0),ROUNDUP(W11/D11,0),ROUNDUP(X11/D11,0),ROUNDUP(Y11/D11,0),ROUNDUP(Z11/D11,0),ROUNDUP(AA11/D11,0),ROUNDUP(AB11/D11,0),ROUNDUP(AC11/D11,0))*D11</f>
        <v>0</v>
      </c>
      <c r="AE11" s="451">
        <v>5.9</v>
      </c>
      <c r="AF11" s="311">
        <f>AD11*AE11</f>
        <v>0</v>
      </c>
      <c r="AG11" s="325"/>
      <c r="AM11"/>
      <c r="AN11"/>
      <c r="AO11" s="75"/>
      <c r="AP11" s="75"/>
    </row>
    <row r="12" spans="1:42" ht="110.1" customHeight="1" thickBot="1">
      <c r="A12" s="278"/>
      <c r="B12" s="120" t="s">
        <v>1173</v>
      </c>
      <c r="C12" s="127" t="s">
        <v>1183</v>
      </c>
      <c r="D12" s="111">
        <v>3</v>
      </c>
      <c r="E12" s="9"/>
      <c r="F12" s="59"/>
      <c r="G12" s="59"/>
      <c r="H12" s="59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  <c r="AC12" s="124"/>
      <c r="AD12" s="302">
        <f t="shared" si="2"/>
        <v>0</v>
      </c>
      <c r="AE12" s="451">
        <v>10.9</v>
      </c>
      <c r="AF12" s="311">
        <f t="shared" ref="AF12" si="3">AD12*AE12</f>
        <v>0</v>
      </c>
      <c r="AG12" s="325"/>
      <c r="AM12"/>
      <c r="AN12"/>
      <c r="AO12" s="75"/>
      <c r="AP12" s="75"/>
    </row>
    <row r="13" spans="1:42" ht="50.25" customHeight="1" thickBot="1">
      <c r="A13" s="476" t="s">
        <v>570</v>
      </c>
      <c r="B13" s="477"/>
      <c r="C13" s="478"/>
      <c r="D13" s="473" t="s">
        <v>571</v>
      </c>
      <c r="E13" s="9"/>
      <c r="F13" s="103" t="s">
        <v>573</v>
      </c>
      <c r="G13" s="103" t="s">
        <v>576</v>
      </c>
      <c r="H13" s="112" t="s">
        <v>582</v>
      </c>
      <c r="I13" s="103" t="s">
        <v>321</v>
      </c>
      <c r="J13" s="103" t="s">
        <v>892</v>
      </c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4"/>
      <c r="AB13" s="124"/>
      <c r="AC13" s="124"/>
      <c r="AD13" s="33" t="s">
        <v>2</v>
      </c>
      <c r="AE13" s="449" t="s">
        <v>386</v>
      </c>
      <c r="AF13" s="310" t="s">
        <v>387</v>
      </c>
      <c r="AG13" s="328"/>
      <c r="AH13" s="250"/>
    </row>
    <row r="14" spans="1:42" ht="90" customHeight="1" thickBot="1">
      <c r="A14" s="479"/>
      <c r="B14" s="480"/>
      <c r="C14" s="481"/>
      <c r="D14" s="474"/>
      <c r="E14" s="9"/>
      <c r="F14" s="104" t="s">
        <v>4</v>
      </c>
      <c r="G14" s="104" t="s">
        <v>5</v>
      </c>
      <c r="H14" s="104" t="s">
        <v>443</v>
      </c>
      <c r="I14" s="104" t="s">
        <v>320</v>
      </c>
      <c r="J14" s="104" t="s">
        <v>803</v>
      </c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124"/>
      <c r="AC14" s="124"/>
      <c r="AD14" s="34"/>
      <c r="AE14" s="450"/>
      <c r="AF14" s="311"/>
      <c r="AG14" s="327"/>
      <c r="AH14" s="250"/>
    </row>
    <row r="15" spans="1:42" ht="51" customHeight="1" thickBot="1">
      <c r="A15" s="482"/>
      <c r="B15" s="483"/>
      <c r="C15" s="484"/>
      <c r="D15" s="475"/>
      <c r="E15" s="9"/>
      <c r="F15" s="231"/>
      <c r="G15" s="232"/>
      <c r="H15" s="233"/>
      <c r="I15" s="232"/>
      <c r="J15" s="232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  <c r="AC15" s="124"/>
      <c r="AD15" s="34">
        <f>SUM(AD16:AD19)</f>
        <v>0</v>
      </c>
      <c r="AE15" s="450"/>
      <c r="AF15" s="314"/>
      <c r="AG15" s="326"/>
      <c r="AH15" s="250"/>
    </row>
    <row r="16" spans="1:42" ht="110.1" customHeight="1" thickBot="1">
      <c r="A16" s="502"/>
      <c r="B16" s="120" t="s">
        <v>1178</v>
      </c>
      <c r="C16" s="127" t="s">
        <v>1174</v>
      </c>
      <c r="D16" s="111">
        <v>3</v>
      </c>
      <c r="E16" s="9"/>
      <c r="F16" s="59"/>
      <c r="G16" s="59"/>
      <c r="H16" s="59"/>
      <c r="I16" s="59"/>
      <c r="J16" s="59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4"/>
      <c r="AB16" s="124"/>
      <c r="AC16" s="124"/>
      <c r="AD16" s="302">
        <f t="shared" ref="AD16:AD19" si="4">SUM(ROUNDUP(F16/D16,0),ROUNDUP(G16/D16,0),ROUNDUP(H16/D16,0),ROUNDUP(I16/D16,0),ROUNDUP(J16/D16,0),ROUNDUP(K16/D16,0),ROUNDUP(L16/D16,0),ROUNDUP(M16/D16,0),ROUNDUP(N16/D16,0),ROUNDUP(O16/D16,0),ROUNDUP(P16/D16,0),ROUNDUP(Q16/D16,0),ROUNDUP(R16/D16,0),ROUNDUP(S16/D16,0),ROUNDUP(T16/D16,0),ROUNDUP(U16/D16,0),ROUNDUP(V16/D16,0),ROUNDUP(W16/D16,0),ROUNDUP(X16/D16,0),ROUNDUP(Y16/D16,0),ROUNDUP(Z16/D16,0),ROUNDUP(AA16/D16,0),ROUNDUP(AB16/D16,0),ROUNDUP(AC16/D16,0))*D16</f>
        <v>0</v>
      </c>
      <c r="AE16" s="451">
        <v>26.2</v>
      </c>
      <c r="AF16" s="311">
        <f t="shared" ref="AF16:AF19" si="5">AD16*AE16</f>
        <v>0</v>
      </c>
      <c r="AG16" s="327"/>
      <c r="AH16" s="250"/>
    </row>
    <row r="17" spans="1:42" ht="110.1" customHeight="1" thickBot="1">
      <c r="A17" s="510"/>
      <c r="B17" s="120" t="s">
        <v>1179</v>
      </c>
      <c r="C17" s="127" t="s">
        <v>1175</v>
      </c>
      <c r="D17" s="111">
        <v>3</v>
      </c>
      <c r="E17" s="9"/>
      <c r="F17" s="59"/>
      <c r="G17" s="59"/>
      <c r="H17" s="59"/>
      <c r="I17" s="59"/>
      <c r="J17" s="59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  <c r="AC17" s="124"/>
      <c r="AD17" s="302">
        <f t="shared" si="4"/>
        <v>0</v>
      </c>
      <c r="AE17" s="451">
        <v>40.630000000000003</v>
      </c>
      <c r="AF17" s="311">
        <f t="shared" si="5"/>
        <v>0</v>
      </c>
      <c r="AG17" s="327"/>
      <c r="AH17" s="250"/>
    </row>
    <row r="18" spans="1:42" ht="110.1" customHeight="1" thickBot="1">
      <c r="A18" s="502"/>
      <c r="B18" s="120" t="s">
        <v>1180</v>
      </c>
      <c r="C18" s="127" t="s">
        <v>1176</v>
      </c>
      <c r="D18" s="111">
        <v>3</v>
      </c>
      <c r="E18" s="9"/>
      <c r="F18" s="59"/>
      <c r="G18" s="59"/>
      <c r="H18" s="59"/>
      <c r="I18" s="59"/>
      <c r="J18" s="59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302">
        <f t="shared" si="4"/>
        <v>0</v>
      </c>
      <c r="AE18" s="451">
        <v>35.409999999999997</v>
      </c>
      <c r="AF18" s="311">
        <f t="shared" si="5"/>
        <v>0</v>
      </c>
      <c r="AG18" s="328"/>
      <c r="AH18" s="250"/>
    </row>
    <row r="19" spans="1:42" ht="110.1" customHeight="1" thickBot="1">
      <c r="A19" s="510"/>
      <c r="B19" s="120" t="s">
        <v>1181</v>
      </c>
      <c r="C19" s="127" t="s">
        <v>1177</v>
      </c>
      <c r="D19" s="111">
        <v>1</v>
      </c>
      <c r="E19" s="9"/>
      <c r="F19" s="59"/>
      <c r="G19" s="59"/>
      <c r="H19" s="59"/>
      <c r="I19" s="59"/>
      <c r="J19" s="59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  <c r="AC19" s="124"/>
      <c r="AD19" s="302">
        <f t="shared" si="4"/>
        <v>0</v>
      </c>
      <c r="AE19" s="451">
        <v>48.95</v>
      </c>
      <c r="AF19" s="311">
        <f t="shared" si="5"/>
        <v>0</v>
      </c>
      <c r="AG19" s="327"/>
      <c r="AH19" s="250"/>
    </row>
    <row r="20" spans="1:42" ht="49.5" customHeight="1" thickBot="1">
      <c r="A20" s="476" t="s">
        <v>570</v>
      </c>
      <c r="B20" s="477"/>
      <c r="C20" s="478"/>
      <c r="D20" s="473" t="s">
        <v>571</v>
      </c>
      <c r="E20" s="9"/>
      <c r="F20" s="103" t="s">
        <v>573</v>
      </c>
      <c r="G20" s="103" t="s">
        <v>576</v>
      </c>
      <c r="H20" s="112" t="s">
        <v>582</v>
      </c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4"/>
      <c r="AB20" s="124"/>
      <c r="AC20" s="124"/>
      <c r="AD20" s="33" t="s">
        <v>2</v>
      </c>
      <c r="AE20" s="449" t="s">
        <v>386</v>
      </c>
      <c r="AF20" s="310" t="s">
        <v>387</v>
      </c>
      <c r="AG20" s="325"/>
      <c r="AM20"/>
      <c r="AN20"/>
      <c r="AO20" s="75"/>
      <c r="AP20" s="75"/>
    </row>
    <row r="21" spans="1:42" ht="50.25" customHeight="1" thickBot="1">
      <c r="A21" s="479"/>
      <c r="B21" s="480"/>
      <c r="C21" s="481"/>
      <c r="D21" s="474"/>
      <c r="E21" s="9"/>
      <c r="F21" s="104" t="s">
        <v>4</v>
      </c>
      <c r="G21" s="104" t="s">
        <v>5</v>
      </c>
      <c r="H21" s="104" t="s">
        <v>443</v>
      </c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34"/>
      <c r="AE21" s="450"/>
      <c r="AF21" s="311"/>
      <c r="AG21" s="325"/>
      <c r="AM21"/>
      <c r="AN21"/>
      <c r="AO21" s="75"/>
      <c r="AP21" s="75"/>
    </row>
    <row r="22" spans="1:42" ht="45.75" customHeight="1" thickBot="1">
      <c r="A22" s="482"/>
      <c r="B22" s="483"/>
      <c r="C22" s="484"/>
      <c r="D22" s="475"/>
      <c r="E22" s="9"/>
      <c r="F22" s="231"/>
      <c r="G22" s="232"/>
      <c r="H22" s="233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34">
        <f>SUM(AD23)</f>
        <v>0</v>
      </c>
      <c r="AE22" s="450"/>
      <c r="AF22" s="314"/>
      <c r="AG22" s="326"/>
      <c r="AM22"/>
      <c r="AN22"/>
      <c r="AO22" s="75"/>
      <c r="AP22" s="75"/>
    </row>
    <row r="23" spans="1:42" ht="150" customHeight="1" thickBot="1">
      <c r="A23" s="225"/>
      <c r="B23" s="120" t="s">
        <v>1199</v>
      </c>
      <c r="C23" s="127" t="s">
        <v>1198</v>
      </c>
      <c r="D23" s="111">
        <v>1</v>
      </c>
      <c r="E23" s="9"/>
      <c r="F23" s="59"/>
      <c r="G23" s="59"/>
      <c r="H23" s="59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302">
        <f t="shared" ref="AD23" si="6">SUM(ROUNDUP(F23/D23,0),ROUNDUP(G23/D23,0),ROUNDUP(H23/D23,0),ROUNDUP(I23/D23,0),ROUNDUP(J23/D23,0),ROUNDUP(K23/D23,0),ROUNDUP(L23/D23,0),ROUNDUP(M23/D23,0),ROUNDUP(N23/D23,0),ROUNDUP(O23/D23,0),ROUNDUP(P23/D23,0),ROUNDUP(Q23/D23,0),ROUNDUP(R23/D23,0),ROUNDUP(S23/D23,0),ROUNDUP(T23/D23,0),ROUNDUP(U23/D23,0),ROUNDUP(V23/D23,0),ROUNDUP(W23/D23,0),ROUNDUP(X23/D23,0),ROUNDUP(Y23/D23,0),ROUNDUP(Z23/D23,0),ROUNDUP(AA23/D23,0),ROUNDUP(AB23/D23,0),ROUNDUP(AC23/D23,0))*D23</f>
        <v>0</v>
      </c>
      <c r="AE23" s="451"/>
      <c r="AF23" s="311">
        <f t="shared" ref="AF23" si="7">AD23*AE23</f>
        <v>0</v>
      </c>
      <c r="AG23" s="325"/>
      <c r="AM23"/>
      <c r="AN23"/>
      <c r="AO23" s="75"/>
      <c r="AP23" s="75"/>
    </row>
    <row r="24" spans="1:42" s="1" customFormat="1" ht="30" customHeight="1" thickBot="1">
      <c r="A24" s="494" t="s">
        <v>570</v>
      </c>
      <c r="B24" s="495"/>
      <c r="C24" s="496"/>
      <c r="D24" s="473" t="s">
        <v>571</v>
      </c>
      <c r="E24" s="77"/>
      <c r="F24" s="103" t="s">
        <v>574</v>
      </c>
      <c r="G24" s="103" t="s">
        <v>576</v>
      </c>
      <c r="H24" s="105" t="s">
        <v>692</v>
      </c>
      <c r="I24" s="103" t="s">
        <v>586</v>
      </c>
      <c r="J24" s="116" t="s">
        <v>345</v>
      </c>
      <c r="K24" s="105" t="s">
        <v>691</v>
      </c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41"/>
      <c r="W24" s="141"/>
      <c r="X24" s="141"/>
      <c r="Y24" s="141"/>
      <c r="Z24" s="141"/>
      <c r="AA24" s="141"/>
      <c r="AB24" s="141"/>
      <c r="AC24" s="147"/>
      <c r="AD24" s="33" t="s">
        <v>2</v>
      </c>
      <c r="AE24" s="449" t="s">
        <v>386</v>
      </c>
      <c r="AF24" s="310" t="s">
        <v>387</v>
      </c>
      <c r="AG24" s="336"/>
      <c r="AH24" s="250"/>
      <c r="AO24"/>
      <c r="AP24"/>
    </row>
    <row r="25" spans="1:42" s="1" customFormat="1" ht="30" customHeight="1" thickBot="1">
      <c r="A25" s="470"/>
      <c r="B25" s="471"/>
      <c r="C25" s="472"/>
      <c r="D25" s="474"/>
      <c r="E25" s="77"/>
      <c r="F25" s="104" t="s">
        <v>4</v>
      </c>
      <c r="G25" s="104" t="s">
        <v>5</v>
      </c>
      <c r="H25" s="104" t="s">
        <v>443</v>
      </c>
      <c r="I25" s="104" t="s">
        <v>7</v>
      </c>
      <c r="J25" s="104" t="s">
        <v>343</v>
      </c>
      <c r="K25" s="104" t="s">
        <v>421</v>
      </c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41"/>
      <c r="W25" s="141"/>
      <c r="X25" s="141"/>
      <c r="Y25" s="141"/>
      <c r="Z25" s="141"/>
      <c r="AA25" s="141"/>
      <c r="AB25" s="141"/>
      <c r="AC25" s="147"/>
      <c r="AD25" s="12"/>
      <c r="AE25" s="452"/>
      <c r="AF25" s="311"/>
      <c r="AG25" s="336"/>
      <c r="AH25" s="250"/>
      <c r="AO25"/>
      <c r="AP25"/>
    </row>
    <row r="26" spans="1:42" s="1" customFormat="1" ht="30" customHeight="1" thickBot="1">
      <c r="A26" s="489"/>
      <c r="B26" s="490"/>
      <c r="C26" s="491"/>
      <c r="D26" s="475"/>
      <c r="E26" s="77"/>
      <c r="F26" s="42"/>
      <c r="G26" s="43"/>
      <c r="H26" s="66"/>
      <c r="I26" s="43"/>
      <c r="J26" s="43"/>
      <c r="K26" s="13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41"/>
      <c r="W26" s="141"/>
      <c r="X26" s="141"/>
      <c r="Y26" s="141"/>
      <c r="Z26" s="141"/>
      <c r="AA26" s="141"/>
      <c r="AB26" s="141"/>
      <c r="AC26" s="147"/>
      <c r="AD26" s="56">
        <f>SUM(AD27)</f>
        <v>0</v>
      </c>
      <c r="AE26" s="452"/>
      <c r="AF26" s="316"/>
      <c r="AG26" s="326"/>
      <c r="AH26" s="250"/>
      <c r="AO26"/>
      <c r="AP26"/>
    </row>
    <row r="27" spans="1:42" s="3" customFormat="1" ht="150" customHeight="1" thickBot="1">
      <c r="A27" s="187"/>
      <c r="B27" s="104" t="s">
        <v>369</v>
      </c>
      <c r="C27" s="287" t="s">
        <v>875</v>
      </c>
      <c r="D27" s="115">
        <v>24</v>
      </c>
      <c r="E27" s="41"/>
      <c r="F27" s="59"/>
      <c r="G27" s="59"/>
      <c r="H27" s="59"/>
      <c r="I27" s="59"/>
      <c r="J27" s="59"/>
      <c r="K27" s="59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41"/>
      <c r="W27" s="141"/>
      <c r="X27" s="141"/>
      <c r="Y27" s="141"/>
      <c r="Z27" s="141"/>
      <c r="AA27" s="141"/>
      <c r="AB27" s="141"/>
      <c r="AC27" s="147"/>
      <c r="AD27" s="302">
        <f t="shared" ref="AD27" si="8">SUM(ROUNDUP(F27/D27,0),ROUNDUP(G27/D27,0),ROUNDUP(H27/D27,0),ROUNDUP(I27/D27,0),ROUNDUP(J27/D27,0),ROUNDUP(K27/D27,0),ROUNDUP(L27/D27,0),ROUNDUP(M27/D27,0),ROUNDUP(N27/D27,0),ROUNDUP(O27/D27,0),ROUNDUP(P27/D27,0),ROUNDUP(Q27/D27,0),ROUNDUP(R27/D27,0),ROUNDUP(S27/D27,0),ROUNDUP(T27/D27,0),ROUNDUP(U27/D27,0),ROUNDUP(V27/D27,0),ROUNDUP(W27/D27,0),ROUNDUP(X27/D27,0),ROUNDUP(Y27/D27,0),ROUNDUP(Z27/D27,0),ROUNDUP(AA27/D27,0),ROUNDUP(AB27/D27,0),ROUNDUP(AC27/D27,0))*D27</f>
        <v>0</v>
      </c>
      <c r="AE27" s="451">
        <v>4.07</v>
      </c>
      <c r="AF27" s="311">
        <f>AD27*AE27</f>
        <v>0</v>
      </c>
      <c r="AG27" s="335"/>
      <c r="AH27" s="250"/>
      <c r="AO27"/>
      <c r="AP27"/>
    </row>
    <row r="28" spans="1:42" ht="90" customHeight="1" thickBot="1">
      <c r="A28" s="476" t="s">
        <v>570</v>
      </c>
      <c r="B28" s="477"/>
      <c r="C28" s="478"/>
      <c r="D28" s="473" t="s">
        <v>571</v>
      </c>
      <c r="E28" s="9"/>
      <c r="F28" s="103" t="s">
        <v>573</v>
      </c>
      <c r="G28" s="103" t="s">
        <v>576</v>
      </c>
      <c r="H28" s="103" t="s">
        <v>582</v>
      </c>
      <c r="I28" s="103" t="s">
        <v>321</v>
      </c>
      <c r="J28" s="103" t="s">
        <v>892</v>
      </c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33" t="s">
        <v>2</v>
      </c>
      <c r="AE28" s="449" t="s">
        <v>386</v>
      </c>
      <c r="AF28" s="310" t="s">
        <v>387</v>
      </c>
      <c r="AG28" s="327"/>
      <c r="AH28" s="250"/>
    </row>
    <row r="29" spans="1:42" ht="49.5" customHeight="1" thickBot="1">
      <c r="A29" s="479"/>
      <c r="B29" s="480"/>
      <c r="C29" s="481"/>
      <c r="D29" s="474"/>
      <c r="E29" s="9"/>
      <c r="F29" s="104" t="s">
        <v>4</v>
      </c>
      <c r="G29" s="104" t="s">
        <v>5</v>
      </c>
      <c r="H29" s="108" t="s">
        <v>443</v>
      </c>
      <c r="I29" s="104" t="s">
        <v>320</v>
      </c>
      <c r="J29" s="104" t="s">
        <v>803</v>
      </c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34"/>
      <c r="AE29" s="450"/>
      <c r="AF29" s="296"/>
      <c r="AG29" s="327"/>
      <c r="AH29" s="250"/>
    </row>
    <row r="30" spans="1:42" ht="49.5" customHeight="1" thickBot="1">
      <c r="A30" s="482"/>
      <c r="B30" s="483"/>
      <c r="C30" s="484"/>
      <c r="D30" s="475"/>
      <c r="E30" s="9"/>
      <c r="F30" s="231"/>
      <c r="G30" s="232"/>
      <c r="H30" s="233"/>
      <c r="I30" s="232"/>
      <c r="J30" s="232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34">
        <f>SUM(AD31:AD34)</f>
        <v>0</v>
      </c>
      <c r="AE30" s="450"/>
      <c r="AF30" s="312"/>
      <c r="AG30" s="326"/>
      <c r="AH30" s="250"/>
    </row>
    <row r="31" spans="1:42" ht="110.1" customHeight="1" thickBot="1">
      <c r="A31" s="502"/>
      <c r="B31" s="120" t="s">
        <v>1186</v>
      </c>
      <c r="C31" s="127" t="s">
        <v>1400</v>
      </c>
      <c r="D31" s="111">
        <v>10</v>
      </c>
      <c r="E31" s="9"/>
      <c r="F31" s="59"/>
      <c r="G31" s="59"/>
      <c r="H31" s="59"/>
      <c r="I31" s="59"/>
      <c r="J31" s="59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302">
        <f t="shared" ref="AD31:AD34" si="9">SUM(ROUNDUP(F31/D31,0),ROUNDUP(G31/D31,0),ROUNDUP(H31/D31,0),ROUNDUP(I31/D31,0),ROUNDUP(J31/D31,0),ROUNDUP(K31/D31,0),ROUNDUP(L31/D31,0),ROUNDUP(M31/D31,0),ROUNDUP(N31/D31,0),ROUNDUP(O31/D31,0),ROUNDUP(P31/D31,0),ROUNDUP(Q31/D31,0),ROUNDUP(R31/D31,0),ROUNDUP(S31/D31,0),ROUNDUP(T31/D31,0),ROUNDUP(U31/D31,0),ROUNDUP(V31/D31,0),ROUNDUP(W31/D31,0),ROUNDUP(X31/D31,0),ROUNDUP(Y31/D31,0),ROUNDUP(Z31/D31,0),ROUNDUP(AA31/D31,0),ROUNDUP(AB31/D31,0),ROUNDUP(AC31/D31,0))*D31</f>
        <v>0</v>
      </c>
      <c r="AE31" s="451">
        <v>3.19</v>
      </c>
      <c r="AF31" s="311">
        <f>AD31*AE31</f>
        <v>0</v>
      </c>
      <c r="AG31" s="328"/>
      <c r="AH31" s="250"/>
    </row>
    <row r="32" spans="1:42" ht="110.1" customHeight="1" thickBot="1">
      <c r="A32" s="503"/>
      <c r="B32" s="120" t="s">
        <v>1187</v>
      </c>
      <c r="C32" s="127" t="s">
        <v>1401</v>
      </c>
      <c r="D32" s="111">
        <v>10</v>
      </c>
      <c r="E32" s="9"/>
      <c r="F32" s="59"/>
      <c r="G32" s="59"/>
      <c r="H32" s="59"/>
      <c r="I32" s="59"/>
      <c r="J32" s="59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  <c r="AC32" s="124"/>
      <c r="AD32" s="302">
        <f t="shared" si="9"/>
        <v>0</v>
      </c>
      <c r="AE32" s="451">
        <v>4.3899999999999997</v>
      </c>
      <c r="AF32" s="311">
        <f t="shared" ref="AF32:AF34" si="10">AD32*AE32</f>
        <v>0</v>
      </c>
      <c r="AG32" s="327"/>
      <c r="AH32" s="250"/>
    </row>
    <row r="33" spans="1:42" ht="110.1" customHeight="1" thickBot="1">
      <c r="A33" s="503"/>
      <c r="B33" s="120" t="s">
        <v>1188</v>
      </c>
      <c r="C33" s="127" t="s">
        <v>1402</v>
      </c>
      <c r="D33" s="111">
        <v>10</v>
      </c>
      <c r="E33" s="9"/>
      <c r="F33" s="59"/>
      <c r="G33" s="59"/>
      <c r="H33" s="59"/>
      <c r="I33" s="59"/>
      <c r="J33" s="59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  <c r="AC33" s="124"/>
      <c r="AD33" s="302">
        <f t="shared" si="9"/>
        <v>0</v>
      </c>
      <c r="AE33" s="451">
        <v>6.25</v>
      </c>
      <c r="AF33" s="311">
        <f t="shared" si="10"/>
        <v>0</v>
      </c>
      <c r="AG33" s="327"/>
      <c r="AH33" s="250"/>
    </row>
    <row r="34" spans="1:42" ht="110.1" customHeight="1" thickBot="1">
      <c r="A34" s="510"/>
      <c r="B34" s="120" t="s">
        <v>1189</v>
      </c>
      <c r="C34" s="127" t="s">
        <v>1403</v>
      </c>
      <c r="D34" s="111">
        <v>10</v>
      </c>
      <c r="E34" s="9"/>
      <c r="F34" s="59"/>
      <c r="G34" s="59"/>
      <c r="H34" s="59"/>
      <c r="I34" s="59"/>
      <c r="J34" s="59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  <c r="AC34" s="124"/>
      <c r="AD34" s="302">
        <f t="shared" si="9"/>
        <v>0</v>
      </c>
      <c r="AE34" s="451">
        <v>7.85</v>
      </c>
      <c r="AF34" s="311">
        <f t="shared" si="10"/>
        <v>0</v>
      </c>
      <c r="AG34" s="327"/>
      <c r="AH34" s="250"/>
    </row>
    <row r="35" spans="1:42" ht="49.5" customHeight="1" thickBot="1">
      <c r="A35" s="476" t="s">
        <v>570</v>
      </c>
      <c r="B35" s="477"/>
      <c r="C35" s="478"/>
      <c r="D35" s="473" t="s">
        <v>571</v>
      </c>
      <c r="E35" s="9"/>
      <c r="F35" s="103" t="s">
        <v>573</v>
      </c>
      <c r="G35" s="103" t="s">
        <v>576</v>
      </c>
      <c r="H35" s="103" t="s">
        <v>582</v>
      </c>
      <c r="I35" s="103" t="s">
        <v>321</v>
      </c>
      <c r="J35" s="103" t="s">
        <v>589</v>
      </c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  <c r="AC35" s="124"/>
      <c r="AD35" s="33" t="s">
        <v>2</v>
      </c>
      <c r="AE35" s="449" t="s">
        <v>386</v>
      </c>
      <c r="AF35" s="310" t="s">
        <v>387</v>
      </c>
      <c r="AG35" s="327"/>
      <c r="AH35" s="250"/>
    </row>
    <row r="36" spans="1:42" ht="49.5" customHeight="1" thickBot="1">
      <c r="A36" s="479"/>
      <c r="B36" s="480"/>
      <c r="C36" s="481"/>
      <c r="D36" s="474"/>
      <c r="E36" s="9"/>
      <c r="F36" s="104" t="s">
        <v>4</v>
      </c>
      <c r="G36" s="104" t="s">
        <v>5</v>
      </c>
      <c r="H36" s="108" t="s">
        <v>443</v>
      </c>
      <c r="I36" s="104" t="s">
        <v>320</v>
      </c>
      <c r="J36" s="104" t="s">
        <v>539</v>
      </c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  <c r="AC36" s="124"/>
      <c r="AD36" s="34"/>
      <c r="AE36" s="450"/>
      <c r="AF36" s="311"/>
      <c r="AG36" s="328"/>
      <c r="AH36" s="250"/>
    </row>
    <row r="37" spans="1:42" ht="46.5" customHeight="1" thickBot="1">
      <c r="A37" s="482"/>
      <c r="B37" s="483"/>
      <c r="C37" s="484"/>
      <c r="D37" s="475"/>
      <c r="E37" s="9"/>
      <c r="F37" s="232"/>
      <c r="G37" s="232"/>
      <c r="H37" s="233"/>
      <c r="I37" s="232"/>
      <c r="J37" s="18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4"/>
      <c r="AB37" s="124"/>
      <c r="AC37" s="124"/>
      <c r="AD37" s="34">
        <f>SUM(AD38:AD43)</f>
        <v>0</v>
      </c>
      <c r="AE37" s="453"/>
      <c r="AF37" s="314"/>
      <c r="AG37" s="326"/>
      <c r="AH37" s="250"/>
    </row>
    <row r="38" spans="1:42" ht="49.5" customHeight="1" thickBot="1">
      <c r="A38" s="502"/>
      <c r="B38" s="120" t="s">
        <v>540</v>
      </c>
      <c r="C38" s="127" t="s">
        <v>1405</v>
      </c>
      <c r="D38" s="111">
        <v>10</v>
      </c>
      <c r="E38" s="9"/>
      <c r="F38" s="59"/>
      <c r="G38" s="59"/>
      <c r="H38" s="59"/>
      <c r="I38" s="59"/>
      <c r="J38" s="59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  <c r="AC38" s="124"/>
      <c r="AD38" s="302">
        <f t="shared" ref="AD38:AD43" si="11">SUM(ROUNDUP(F38/D38,0),ROUNDUP(G38/D38,0),ROUNDUP(H38/D38,0),ROUNDUP(I38/D38,0),ROUNDUP(J38/D38,0),ROUNDUP(K38/D38,0),ROUNDUP(L38/D38,0),ROUNDUP(M38/D38,0),ROUNDUP(N38/D38,0),ROUNDUP(O38/D38,0),ROUNDUP(P38/D38,0),ROUNDUP(Q38/D38,0),ROUNDUP(R38/D38,0),ROUNDUP(S38/D38,0),ROUNDUP(T38/D38,0),ROUNDUP(U38/D38,0),ROUNDUP(V38/D38,0),ROUNDUP(W38/D38,0),ROUNDUP(X38/D38,0),ROUNDUP(Y38/D38,0),ROUNDUP(Z38/D38,0),ROUNDUP(AA38/D38,0),ROUNDUP(AB38/D38,0),ROUNDUP(AC38/D38,0))*D38</f>
        <v>0</v>
      </c>
      <c r="AE38" s="451">
        <v>2.96</v>
      </c>
      <c r="AF38" s="311">
        <f t="shared" ref="AF38:AF43" si="12">AD38*AE38</f>
        <v>0</v>
      </c>
      <c r="AG38" s="327"/>
      <c r="AH38" s="250"/>
    </row>
    <row r="39" spans="1:42" ht="49.5" customHeight="1" thickBot="1">
      <c r="A39" s="503"/>
      <c r="B39" s="120" t="s">
        <v>543</v>
      </c>
      <c r="C39" s="127" t="s">
        <v>1404</v>
      </c>
      <c r="D39" s="111">
        <v>10</v>
      </c>
      <c r="E39" s="9"/>
      <c r="F39" s="59"/>
      <c r="G39" s="59"/>
      <c r="H39" s="59"/>
      <c r="I39" s="59"/>
      <c r="J39" s="59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/>
      <c r="AB39" s="124"/>
      <c r="AC39" s="124"/>
      <c r="AD39" s="302">
        <f t="shared" si="11"/>
        <v>0</v>
      </c>
      <c r="AE39" s="451">
        <v>4</v>
      </c>
      <c r="AF39" s="311">
        <f t="shared" si="12"/>
        <v>0</v>
      </c>
      <c r="AG39" s="327"/>
      <c r="AH39" s="250"/>
    </row>
    <row r="40" spans="1:42" ht="49.5" customHeight="1" thickBot="1">
      <c r="A40" s="503"/>
      <c r="B40" s="120" t="s">
        <v>541</v>
      </c>
      <c r="C40" s="127" t="s">
        <v>1406</v>
      </c>
      <c r="D40" s="111">
        <v>10</v>
      </c>
      <c r="E40" s="9"/>
      <c r="F40" s="59"/>
      <c r="G40" s="59"/>
      <c r="H40" s="59"/>
      <c r="I40" s="59"/>
      <c r="J40" s="59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4"/>
      <c r="AB40" s="124"/>
      <c r="AC40" s="124"/>
      <c r="AD40" s="302">
        <f t="shared" si="11"/>
        <v>0</v>
      </c>
      <c r="AE40" s="451">
        <v>5.69</v>
      </c>
      <c r="AF40" s="311">
        <f t="shared" si="12"/>
        <v>0</v>
      </c>
      <c r="AG40" s="327"/>
      <c r="AH40" s="250"/>
    </row>
    <row r="41" spans="1:42" ht="49.5" customHeight="1" thickBot="1">
      <c r="A41" s="503"/>
      <c r="B41" s="120" t="s">
        <v>542</v>
      </c>
      <c r="C41" s="127" t="s">
        <v>1407</v>
      </c>
      <c r="D41" s="111">
        <v>10</v>
      </c>
      <c r="E41" s="9"/>
      <c r="F41" s="59"/>
      <c r="G41" s="59"/>
      <c r="H41" s="59"/>
      <c r="I41" s="59"/>
      <c r="J41" s="59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4"/>
      <c r="AB41" s="124"/>
      <c r="AC41" s="124"/>
      <c r="AD41" s="302">
        <f t="shared" si="11"/>
        <v>0</v>
      </c>
      <c r="AE41" s="451">
        <v>7.15</v>
      </c>
      <c r="AF41" s="311">
        <f t="shared" si="12"/>
        <v>0</v>
      </c>
      <c r="AG41" s="327"/>
      <c r="AH41" s="250"/>
    </row>
    <row r="42" spans="1:42" ht="49.5" customHeight="1" thickBot="1">
      <c r="A42" s="300"/>
      <c r="B42" s="267" t="s">
        <v>792</v>
      </c>
      <c r="C42" s="127" t="s">
        <v>1408</v>
      </c>
      <c r="D42" s="111">
        <v>5</v>
      </c>
      <c r="E42" s="9"/>
      <c r="F42" s="59"/>
      <c r="G42" s="59"/>
      <c r="H42" s="59"/>
      <c r="I42" s="59"/>
      <c r="J42" s="59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4"/>
      <c r="AC42" s="124"/>
      <c r="AD42" s="302">
        <f t="shared" si="11"/>
        <v>0</v>
      </c>
      <c r="AE42" s="451">
        <v>10.72</v>
      </c>
      <c r="AF42" s="311">
        <f t="shared" si="12"/>
        <v>0</v>
      </c>
      <c r="AG42" s="327"/>
      <c r="AH42" s="250"/>
    </row>
    <row r="43" spans="1:42" ht="110.1" customHeight="1" thickBot="1">
      <c r="A43" s="300"/>
      <c r="B43" s="267" t="s">
        <v>793</v>
      </c>
      <c r="C43" s="127" t="s">
        <v>1409</v>
      </c>
      <c r="D43" s="111">
        <v>5</v>
      </c>
      <c r="E43" s="9"/>
      <c r="F43" s="59"/>
      <c r="G43" s="59"/>
      <c r="H43" s="59"/>
      <c r="I43" s="59"/>
      <c r="J43" s="59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4"/>
      <c r="AC43" s="124"/>
      <c r="AD43" s="302">
        <f t="shared" si="11"/>
        <v>0</v>
      </c>
      <c r="AE43" s="451">
        <v>16.2</v>
      </c>
      <c r="AF43" s="311">
        <f t="shared" si="12"/>
        <v>0</v>
      </c>
      <c r="AG43" s="327"/>
      <c r="AH43" s="250"/>
    </row>
    <row r="44" spans="1:42" ht="49.5" customHeight="1" thickBot="1">
      <c r="A44" s="476" t="s">
        <v>570</v>
      </c>
      <c r="B44" s="477"/>
      <c r="C44" s="478"/>
      <c r="D44" s="473" t="s">
        <v>571</v>
      </c>
      <c r="E44" s="9"/>
      <c r="F44" s="103" t="s">
        <v>573</v>
      </c>
      <c r="G44" s="103" t="s">
        <v>576</v>
      </c>
      <c r="H44" s="112" t="s">
        <v>582</v>
      </c>
      <c r="I44" s="103" t="s">
        <v>321</v>
      </c>
      <c r="J44" s="103" t="s">
        <v>589</v>
      </c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4"/>
      <c r="AB44" s="124"/>
      <c r="AC44" s="124"/>
      <c r="AD44" s="33" t="s">
        <v>2</v>
      </c>
      <c r="AE44" s="449" t="s">
        <v>386</v>
      </c>
      <c r="AF44" s="310" t="s">
        <v>387</v>
      </c>
      <c r="AG44" s="328"/>
      <c r="AH44" s="250"/>
    </row>
    <row r="45" spans="1:42" ht="49.5" customHeight="1" thickBot="1">
      <c r="A45" s="479"/>
      <c r="B45" s="480"/>
      <c r="C45" s="481"/>
      <c r="D45" s="474"/>
      <c r="E45" s="9"/>
      <c r="F45" s="104" t="s">
        <v>4</v>
      </c>
      <c r="G45" s="104" t="s">
        <v>5</v>
      </c>
      <c r="H45" s="108" t="s">
        <v>443</v>
      </c>
      <c r="I45" s="104" t="s">
        <v>320</v>
      </c>
      <c r="J45" s="104" t="s">
        <v>539</v>
      </c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4"/>
      <c r="AC45" s="124"/>
      <c r="AD45" s="34"/>
      <c r="AE45" s="450"/>
      <c r="AF45" s="311"/>
      <c r="AG45" s="327"/>
      <c r="AH45" s="250"/>
    </row>
    <row r="46" spans="1:42" ht="49.5" customHeight="1" thickBot="1">
      <c r="A46" s="482"/>
      <c r="B46" s="483"/>
      <c r="C46" s="484"/>
      <c r="D46" s="475"/>
      <c r="E46" s="9"/>
      <c r="F46" s="232"/>
      <c r="G46" s="232"/>
      <c r="H46" s="233"/>
      <c r="I46" s="232"/>
      <c r="J46" s="18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  <c r="AC46" s="124"/>
      <c r="AD46" s="34">
        <f>SUM(AD47)</f>
        <v>0</v>
      </c>
      <c r="AE46" s="453"/>
      <c r="AF46" s="314"/>
      <c r="AG46" s="326"/>
      <c r="AH46" s="250"/>
    </row>
    <row r="47" spans="1:42" ht="120" customHeight="1" thickBot="1">
      <c r="A47" s="300"/>
      <c r="B47" s="267" t="s">
        <v>794</v>
      </c>
      <c r="C47" s="127" t="s">
        <v>1410</v>
      </c>
      <c r="D47" s="111">
        <v>10</v>
      </c>
      <c r="E47" s="9"/>
      <c r="F47" s="59"/>
      <c r="G47" s="59"/>
      <c r="H47" s="59"/>
      <c r="I47" s="59"/>
      <c r="J47" s="59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4"/>
      <c r="AC47" s="124"/>
      <c r="AD47" s="302">
        <f t="shared" ref="AD47" si="13">SUM(ROUNDUP(F47/D47,0),ROUNDUP(G47/D47,0),ROUNDUP(H47/D47,0),ROUNDUP(I47/D47,0),ROUNDUP(J47/D47,0),ROUNDUP(K47/D47,0),ROUNDUP(L47/D47,0),ROUNDUP(M47/D47,0),ROUNDUP(N47/D47,0),ROUNDUP(O47/D47,0),ROUNDUP(P47/D47,0),ROUNDUP(Q47/D47,0),ROUNDUP(R47/D47,0),ROUNDUP(S47/D47,0),ROUNDUP(T47/D47,0),ROUNDUP(U47/D47,0),ROUNDUP(V47/D47,0),ROUNDUP(W47/D47,0),ROUNDUP(X47/D47,0),ROUNDUP(Y47/D47,0),ROUNDUP(Z47/D47,0),ROUNDUP(AA47/D47,0),ROUNDUP(AB47/D47,0),ROUNDUP(AC47/D47,0))*D47</f>
        <v>0</v>
      </c>
      <c r="AE47" s="451">
        <v>7.16</v>
      </c>
      <c r="AF47" s="311">
        <f>AD47*AE47</f>
        <v>0</v>
      </c>
      <c r="AG47" s="327"/>
      <c r="AH47" s="250"/>
    </row>
    <row r="48" spans="1:42" ht="44.1" customHeight="1" thickBot="1">
      <c r="A48" s="476" t="s">
        <v>570</v>
      </c>
      <c r="B48" s="477"/>
      <c r="C48" s="478"/>
      <c r="D48" s="473" t="s">
        <v>571</v>
      </c>
      <c r="E48" s="92"/>
      <c r="F48" s="103" t="s">
        <v>1212</v>
      </c>
      <c r="G48" s="103" t="s">
        <v>1214</v>
      </c>
      <c r="H48" s="103" t="s">
        <v>1210</v>
      </c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4"/>
      <c r="AC48" s="124"/>
      <c r="AD48" s="33" t="s">
        <v>2</v>
      </c>
      <c r="AE48" s="449" t="s">
        <v>386</v>
      </c>
      <c r="AF48" s="310" t="s">
        <v>387</v>
      </c>
      <c r="AG48" s="325"/>
      <c r="AL48"/>
      <c r="AM48"/>
      <c r="AO48" s="75"/>
      <c r="AP48" s="75"/>
    </row>
    <row r="49" spans="1:42" ht="44.1" customHeight="1" thickBot="1">
      <c r="A49" s="479"/>
      <c r="B49" s="480"/>
      <c r="C49" s="481"/>
      <c r="D49" s="474"/>
      <c r="E49" s="92"/>
      <c r="F49" s="240" t="s">
        <v>534</v>
      </c>
      <c r="G49" s="240" t="s">
        <v>1213</v>
      </c>
      <c r="H49" s="240" t="s">
        <v>1211</v>
      </c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124"/>
      <c r="AC49" s="124"/>
      <c r="AD49" s="34"/>
      <c r="AE49" s="450"/>
      <c r="AF49" s="311"/>
      <c r="AG49" s="325"/>
      <c r="AL49"/>
      <c r="AM49"/>
      <c r="AO49" s="75"/>
      <c r="AP49" s="75"/>
    </row>
    <row r="50" spans="1:42" ht="48" customHeight="1" thickBot="1">
      <c r="A50" s="482"/>
      <c r="B50" s="483"/>
      <c r="C50" s="484"/>
      <c r="D50" s="475"/>
      <c r="E50" s="92"/>
      <c r="F50" s="174"/>
      <c r="G50" s="298"/>
      <c r="H50" s="297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4"/>
      <c r="AC50" s="124"/>
      <c r="AD50" s="34">
        <f>SUM(AD51:AD54)</f>
        <v>0</v>
      </c>
      <c r="AE50" s="450"/>
      <c r="AF50" s="314"/>
      <c r="AG50" s="326"/>
      <c r="AL50"/>
      <c r="AM50"/>
      <c r="AO50" s="75"/>
      <c r="AP50" s="75"/>
    </row>
    <row r="51" spans="1:42" ht="50.1" customHeight="1" thickBot="1">
      <c r="A51" s="502"/>
      <c r="B51" s="120" t="s">
        <v>483</v>
      </c>
      <c r="C51" s="127" t="s">
        <v>1222</v>
      </c>
      <c r="D51" s="111">
        <v>10</v>
      </c>
      <c r="E51" s="232"/>
      <c r="F51" s="59"/>
      <c r="G51" s="59"/>
      <c r="H51" s="59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124"/>
      <c r="AC51" s="124"/>
      <c r="AD51" s="302">
        <f t="shared" ref="AD51:AD54" si="14">SUM(ROUNDUP(F51/D51,0),ROUNDUP(G51/D51,0),ROUNDUP(H51/D51,0),ROUNDUP(I51/D51,0),ROUNDUP(J51/D51,0),ROUNDUP(K51/D51,0),ROUNDUP(L51/D51,0),ROUNDUP(M51/D51,0),ROUNDUP(N51/D51,0),ROUNDUP(O51/D51,0),ROUNDUP(P51/D51,0),ROUNDUP(Q51/D51,0),ROUNDUP(R51/D51,0),ROUNDUP(S51/D51,0),ROUNDUP(T51/D51,0),ROUNDUP(U51/D51,0),ROUNDUP(V51/D51,0),ROUNDUP(W51/D51,0),ROUNDUP(X51/D51,0),ROUNDUP(Y51/D51,0),ROUNDUP(Z51/D51,0),ROUNDUP(AA51/D51,0),ROUNDUP(AB51/D51,0),ROUNDUP(AC51/D51,0))*D51</f>
        <v>0</v>
      </c>
      <c r="AE51" s="451">
        <v>2.66</v>
      </c>
      <c r="AF51" s="311">
        <f t="shared" ref="AF51:AF54" si="15">AD51*AE51</f>
        <v>0</v>
      </c>
      <c r="AG51" s="325"/>
      <c r="AL51"/>
      <c r="AM51"/>
      <c r="AO51" s="75"/>
      <c r="AP51" s="75"/>
    </row>
    <row r="52" spans="1:42" ht="50.1" customHeight="1" thickBot="1">
      <c r="A52" s="503"/>
      <c r="B52" s="120" t="s">
        <v>485</v>
      </c>
      <c r="C52" s="127" t="s">
        <v>1219</v>
      </c>
      <c r="D52" s="111">
        <v>10</v>
      </c>
      <c r="E52" s="232"/>
      <c r="F52" s="59"/>
      <c r="G52" s="59"/>
      <c r="H52" s="59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4"/>
      <c r="AC52" s="124"/>
      <c r="AD52" s="302">
        <f t="shared" si="14"/>
        <v>0</v>
      </c>
      <c r="AE52" s="451">
        <v>3.44</v>
      </c>
      <c r="AF52" s="311">
        <f t="shared" si="15"/>
        <v>0</v>
      </c>
      <c r="AG52" s="325"/>
      <c r="AL52"/>
      <c r="AM52"/>
      <c r="AO52" s="75"/>
      <c r="AP52" s="75"/>
    </row>
    <row r="53" spans="1:42" ht="50.1" customHeight="1" thickBot="1">
      <c r="A53" s="503"/>
      <c r="B53" s="120" t="s">
        <v>487</v>
      </c>
      <c r="C53" s="127" t="s">
        <v>1220</v>
      </c>
      <c r="D53" s="111">
        <v>10</v>
      </c>
      <c r="E53" s="232"/>
      <c r="F53" s="59"/>
      <c r="G53" s="59"/>
      <c r="H53" s="59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  <c r="AC53" s="124"/>
      <c r="AD53" s="302">
        <f t="shared" si="14"/>
        <v>0</v>
      </c>
      <c r="AE53" s="451">
        <v>4.66</v>
      </c>
      <c r="AF53" s="311">
        <f t="shared" si="15"/>
        <v>0</v>
      </c>
      <c r="AG53" s="325"/>
      <c r="AL53"/>
      <c r="AM53"/>
      <c r="AO53" s="75"/>
      <c r="AP53" s="75"/>
    </row>
    <row r="54" spans="1:42" ht="50.1" customHeight="1" thickBot="1">
      <c r="A54" s="503"/>
      <c r="B54" s="120" t="s">
        <v>489</v>
      </c>
      <c r="C54" s="127" t="s">
        <v>1221</v>
      </c>
      <c r="D54" s="111">
        <v>5</v>
      </c>
      <c r="E54" s="232"/>
      <c r="F54" s="59"/>
      <c r="G54" s="59"/>
      <c r="H54" s="59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4"/>
      <c r="AC54" s="124"/>
      <c r="AD54" s="302">
        <f t="shared" si="14"/>
        <v>0</v>
      </c>
      <c r="AE54" s="451">
        <v>7.46</v>
      </c>
      <c r="AF54" s="311">
        <f t="shared" si="15"/>
        <v>0</v>
      </c>
      <c r="AG54" s="325"/>
      <c r="AL54"/>
      <c r="AM54"/>
      <c r="AO54" s="75"/>
      <c r="AP54" s="75"/>
    </row>
    <row r="55" spans="1:42" ht="45" customHeight="1" thickBot="1">
      <c r="A55" s="476" t="s">
        <v>570</v>
      </c>
      <c r="B55" s="477"/>
      <c r="C55" s="478"/>
      <c r="D55" s="473" t="s">
        <v>571</v>
      </c>
      <c r="E55" s="9"/>
      <c r="F55" s="103" t="s">
        <v>1212</v>
      </c>
      <c r="G55" s="103" t="s">
        <v>1214</v>
      </c>
      <c r="H55" s="103" t="s">
        <v>1210</v>
      </c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4"/>
      <c r="AC55" s="124"/>
      <c r="AD55" s="33" t="s">
        <v>2</v>
      </c>
      <c r="AE55" s="449" t="s">
        <v>386</v>
      </c>
      <c r="AF55" s="310" t="s">
        <v>387</v>
      </c>
      <c r="AG55" s="328"/>
      <c r="AH55" s="250"/>
    </row>
    <row r="56" spans="1:42" ht="105.75" customHeight="1" thickBot="1">
      <c r="A56" s="479"/>
      <c r="B56" s="480"/>
      <c r="C56" s="481"/>
      <c r="D56" s="474"/>
      <c r="E56" s="9"/>
      <c r="F56" s="240" t="s">
        <v>534</v>
      </c>
      <c r="G56" s="240" t="s">
        <v>1213</v>
      </c>
      <c r="H56" s="240" t="s">
        <v>1211</v>
      </c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4"/>
      <c r="AC56" s="124"/>
      <c r="AD56" s="34"/>
      <c r="AE56" s="450"/>
      <c r="AF56" s="311"/>
      <c r="AG56" s="331"/>
      <c r="AH56" s="250"/>
    </row>
    <row r="57" spans="1:42" ht="51.75" customHeight="1" thickBot="1">
      <c r="A57" s="482"/>
      <c r="B57" s="483"/>
      <c r="C57" s="484"/>
      <c r="D57" s="475"/>
      <c r="E57" s="9"/>
      <c r="F57" s="174"/>
      <c r="G57" s="298"/>
      <c r="H57" s="297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4"/>
      <c r="AB57" s="124"/>
      <c r="AC57" s="124"/>
      <c r="AD57" s="34">
        <f>SUM(AD58)</f>
        <v>0</v>
      </c>
      <c r="AE57" s="450"/>
      <c r="AF57" s="314"/>
      <c r="AG57" s="326"/>
      <c r="AH57" s="250"/>
    </row>
    <row r="58" spans="1:42" ht="120" customHeight="1" thickBot="1">
      <c r="A58" s="300"/>
      <c r="B58" s="120" t="s">
        <v>796</v>
      </c>
      <c r="C58" s="127" t="s">
        <v>1223</v>
      </c>
      <c r="D58" s="111">
        <v>10</v>
      </c>
      <c r="E58" s="9"/>
      <c r="F58" s="59"/>
      <c r="G58" s="59"/>
      <c r="H58" s="59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4"/>
      <c r="AC58" s="124"/>
      <c r="AD58" s="302">
        <f t="shared" ref="AD58" si="16">SUM(ROUNDUP(F58/D58,0),ROUNDUP(G58/D58,0),ROUNDUP(H58/D58,0),ROUNDUP(I58/D58,0),ROUNDUP(J58/D58,0),ROUNDUP(K58/D58,0),ROUNDUP(L58/D58,0),ROUNDUP(M58/D58,0),ROUNDUP(N58/D58,0),ROUNDUP(O58/D58,0),ROUNDUP(P58/D58,0),ROUNDUP(Q58/D58,0),ROUNDUP(R58/D58,0),ROUNDUP(S58/D58,0),ROUNDUP(T58/D58,0),ROUNDUP(U58/D58,0),ROUNDUP(V58/D58,0),ROUNDUP(W58/D58,0),ROUNDUP(X58/D58,0),ROUNDUP(Y58/D58,0),ROUNDUP(Z58/D58,0),ROUNDUP(AA58/D58,0),ROUNDUP(AB58/D58,0),ROUNDUP(AC58/D58,0))*D58</f>
        <v>0</v>
      </c>
      <c r="AE58" s="451">
        <v>6.05</v>
      </c>
      <c r="AF58" s="311">
        <f>AD58*AE58</f>
        <v>0</v>
      </c>
      <c r="AG58" s="327"/>
      <c r="AH58" s="250"/>
    </row>
    <row r="59" spans="1:42" s="1" customFormat="1" ht="50.1" customHeight="1" thickBot="1">
      <c r="A59" s="494" t="s">
        <v>570</v>
      </c>
      <c r="B59" s="495"/>
      <c r="C59" s="496"/>
      <c r="D59" s="473" t="s">
        <v>571</v>
      </c>
      <c r="E59" s="85"/>
      <c r="F59" s="103" t="s">
        <v>89</v>
      </c>
      <c r="G59" s="103" t="s">
        <v>574</v>
      </c>
      <c r="H59" s="103" t="s">
        <v>681</v>
      </c>
      <c r="I59" s="103" t="s">
        <v>576</v>
      </c>
      <c r="J59" s="103" t="s">
        <v>1243</v>
      </c>
      <c r="K59" s="103" t="s">
        <v>621</v>
      </c>
      <c r="L59" s="142"/>
      <c r="M59" s="142"/>
      <c r="N59" s="142"/>
      <c r="O59" s="145"/>
      <c r="P59" s="145"/>
      <c r="Q59" s="145"/>
      <c r="R59" s="145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33" t="s">
        <v>2</v>
      </c>
      <c r="AE59" s="449" t="s">
        <v>386</v>
      </c>
      <c r="AF59" s="310" t="s">
        <v>387</v>
      </c>
      <c r="AG59" s="336"/>
      <c r="AH59" s="250"/>
      <c r="AO59"/>
      <c r="AP59"/>
    </row>
    <row r="60" spans="1:42" s="1" customFormat="1" ht="50.1" customHeight="1" thickBot="1">
      <c r="A60" s="470"/>
      <c r="B60" s="471"/>
      <c r="C60" s="472"/>
      <c r="D60" s="474"/>
      <c r="E60" s="86"/>
      <c r="F60" s="107" t="s">
        <v>12</v>
      </c>
      <c r="G60" s="104" t="s">
        <v>4</v>
      </c>
      <c r="H60" s="104" t="s">
        <v>112</v>
      </c>
      <c r="I60" s="104" t="s">
        <v>5</v>
      </c>
      <c r="J60" s="104" t="s">
        <v>443</v>
      </c>
      <c r="K60" s="104" t="s">
        <v>567</v>
      </c>
      <c r="L60" s="142"/>
      <c r="M60" s="142"/>
      <c r="N60" s="142"/>
      <c r="O60" s="158"/>
      <c r="P60" s="158"/>
      <c r="Q60" s="158"/>
      <c r="R60" s="150"/>
      <c r="S60" s="150"/>
      <c r="T60" s="150"/>
      <c r="U60" s="150"/>
      <c r="V60" s="150"/>
      <c r="W60" s="150"/>
      <c r="X60" s="150"/>
      <c r="Y60" s="150"/>
      <c r="Z60" s="150"/>
      <c r="AA60" s="150"/>
      <c r="AB60" s="150"/>
      <c r="AC60" s="150"/>
      <c r="AD60" s="34"/>
      <c r="AE60" s="451"/>
      <c r="AF60" s="315"/>
      <c r="AG60" s="336"/>
      <c r="AH60" s="250"/>
      <c r="AO60"/>
      <c r="AP60"/>
    </row>
    <row r="61" spans="1:42" s="1" customFormat="1" ht="45" customHeight="1" thickBot="1">
      <c r="A61" s="489"/>
      <c r="B61" s="490"/>
      <c r="C61" s="491"/>
      <c r="D61" s="475"/>
      <c r="E61" s="87"/>
      <c r="F61" s="7"/>
      <c r="G61" s="13"/>
      <c r="H61" s="7"/>
      <c r="I61" s="13"/>
      <c r="J61" s="233"/>
      <c r="K61" s="243"/>
      <c r="L61" s="142"/>
      <c r="M61" s="142"/>
      <c r="N61" s="142"/>
      <c r="O61" s="149"/>
      <c r="P61" s="149"/>
      <c r="Q61" s="149"/>
      <c r="R61" s="141"/>
      <c r="S61" s="141"/>
      <c r="T61" s="141"/>
      <c r="U61" s="141"/>
      <c r="V61" s="141"/>
      <c r="W61" s="141"/>
      <c r="X61" s="141"/>
      <c r="Y61" s="141"/>
      <c r="Z61" s="141"/>
      <c r="AA61" s="141"/>
      <c r="AB61" s="141"/>
      <c r="AC61" s="141"/>
      <c r="AD61" s="34">
        <f>SUM(AD62:AD73)</f>
        <v>0</v>
      </c>
      <c r="AE61" s="451"/>
      <c r="AF61" s="314"/>
      <c r="AG61" s="326"/>
      <c r="AH61" s="250"/>
      <c r="AO61"/>
      <c r="AP61"/>
    </row>
    <row r="62" spans="1:42" s="1" customFormat="1" ht="50.1" customHeight="1" thickBot="1">
      <c r="A62" s="504"/>
      <c r="B62" s="194" t="s">
        <v>1386</v>
      </c>
      <c r="C62" s="130" t="s">
        <v>1411</v>
      </c>
      <c r="D62" s="165">
        <v>10</v>
      </c>
      <c r="E62" s="19"/>
      <c r="F62" s="59"/>
      <c r="G62" s="59"/>
      <c r="H62" s="59"/>
      <c r="I62" s="59"/>
      <c r="J62" s="142"/>
      <c r="K62" s="59"/>
      <c r="L62" s="142"/>
      <c r="M62" s="142"/>
      <c r="N62" s="142"/>
      <c r="O62" s="149"/>
      <c r="P62" s="149"/>
      <c r="Q62" s="149"/>
      <c r="R62" s="141"/>
      <c r="S62" s="141"/>
      <c r="T62" s="141"/>
      <c r="U62" s="141"/>
      <c r="V62" s="141"/>
      <c r="W62" s="141"/>
      <c r="X62" s="141"/>
      <c r="Y62" s="141"/>
      <c r="Z62" s="141"/>
      <c r="AA62" s="141"/>
      <c r="AB62" s="141"/>
      <c r="AC62" s="141"/>
      <c r="AD62" s="302">
        <f t="shared" ref="AD62:AD73" si="17">SUM(ROUNDUP(F62/D62,0),ROUNDUP(G62/D62,0),ROUNDUP(H62/D62,0),ROUNDUP(I62/D62,0),ROUNDUP(J62/D62,0),ROUNDUP(K62/D62,0),ROUNDUP(L62/D62,0),ROUNDUP(M62/D62,0),ROUNDUP(N62/D62,0),ROUNDUP(O62/D62,0),ROUNDUP(P62/D62,0),ROUNDUP(Q62/D62,0),ROUNDUP(R62/D62,0),ROUNDUP(S62/D62,0),ROUNDUP(T62/D62,0),ROUNDUP(U62/D62,0),ROUNDUP(V62/D62,0),ROUNDUP(W62/D62,0),ROUNDUP(X62/D62,0),ROUNDUP(Y62/D62,0),ROUNDUP(Z62/D62,0),ROUNDUP(AA62/D62,0),ROUNDUP(AB62/D62,0),ROUNDUP(AC62/D62,0))*D62</f>
        <v>0</v>
      </c>
      <c r="AE62" s="451">
        <v>3.36</v>
      </c>
      <c r="AF62" s="311">
        <f t="shared" ref="AF62:AF73" si="18">AD62*AE62</f>
        <v>0</v>
      </c>
      <c r="AG62" s="336"/>
      <c r="AH62" s="250"/>
      <c r="AO62"/>
      <c r="AP62"/>
    </row>
    <row r="63" spans="1:42" s="1" customFormat="1" ht="50.1" customHeight="1" thickBot="1">
      <c r="A63" s="505"/>
      <c r="B63" s="194" t="s">
        <v>1387</v>
      </c>
      <c r="C63" s="130" t="s">
        <v>1412</v>
      </c>
      <c r="D63" s="165">
        <v>10</v>
      </c>
      <c r="E63" s="19"/>
      <c r="F63" s="59"/>
      <c r="G63" s="59"/>
      <c r="H63" s="59"/>
      <c r="I63" s="59"/>
      <c r="J63" s="59"/>
      <c r="K63" s="59"/>
      <c r="L63" s="142"/>
      <c r="M63" s="142"/>
      <c r="N63" s="142"/>
      <c r="O63" s="149"/>
      <c r="P63" s="149"/>
      <c r="Q63" s="149"/>
      <c r="R63" s="141"/>
      <c r="S63" s="141"/>
      <c r="T63" s="141"/>
      <c r="U63" s="141"/>
      <c r="V63" s="141"/>
      <c r="W63" s="141"/>
      <c r="X63" s="141"/>
      <c r="Y63" s="141"/>
      <c r="Z63" s="141"/>
      <c r="AA63" s="141"/>
      <c r="AB63" s="141"/>
      <c r="AC63" s="141"/>
      <c r="AD63" s="302">
        <f t="shared" si="17"/>
        <v>0</v>
      </c>
      <c r="AE63" s="451">
        <v>4.5199999999999996</v>
      </c>
      <c r="AF63" s="311">
        <f t="shared" si="18"/>
        <v>0</v>
      </c>
      <c r="AG63" s="336"/>
      <c r="AH63" s="250"/>
      <c r="AO63"/>
      <c r="AP63"/>
    </row>
    <row r="64" spans="1:42" s="1" customFormat="1" ht="50.1" customHeight="1" thickBot="1">
      <c r="A64" s="505"/>
      <c r="B64" s="194" t="s">
        <v>1388</v>
      </c>
      <c r="C64" s="130" t="s">
        <v>1413</v>
      </c>
      <c r="D64" s="165">
        <v>10</v>
      </c>
      <c r="E64" s="19"/>
      <c r="F64" s="59"/>
      <c r="G64" s="59"/>
      <c r="H64" s="59"/>
      <c r="I64" s="59"/>
      <c r="J64" s="142"/>
      <c r="K64" s="59"/>
      <c r="L64" s="142"/>
      <c r="M64" s="142"/>
      <c r="N64" s="142"/>
      <c r="O64" s="149"/>
      <c r="P64" s="149"/>
      <c r="Q64" s="149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302">
        <f t="shared" si="17"/>
        <v>0</v>
      </c>
      <c r="AE64" s="451">
        <v>5.46</v>
      </c>
      <c r="AF64" s="311">
        <f t="shared" si="18"/>
        <v>0</v>
      </c>
      <c r="AG64" s="336"/>
      <c r="AH64" s="250"/>
      <c r="AO64"/>
      <c r="AP64"/>
    </row>
    <row r="65" spans="1:42" s="1" customFormat="1" ht="50.1" customHeight="1" thickBot="1">
      <c r="A65" s="505"/>
      <c r="B65" s="194" t="s">
        <v>1389</v>
      </c>
      <c r="C65" s="130" t="s">
        <v>1414</v>
      </c>
      <c r="D65" s="165">
        <v>10</v>
      </c>
      <c r="E65" s="19"/>
      <c r="F65" s="59"/>
      <c r="G65" s="59"/>
      <c r="H65" s="59"/>
      <c r="I65" s="59"/>
      <c r="J65" s="59"/>
      <c r="K65" s="59"/>
      <c r="L65" s="142"/>
      <c r="M65" s="142"/>
      <c r="N65" s="142"/>
      <c r="O65" s="149"/>
      <c r="P65" s="149"/>
      <c r="Q65" s="149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302">
        <f t="shared" si="17"/>
        <v>0</v>
      </c>
      <c r="AE65" s="451">
        <v>7.13</v>
      </c>
      <c r="AF65" s="311">
        <f t="shared" si="18"/>
        <v>0</v>
      </c>
      <c r="AG65" s="336"/>
      <c r="AH65" s="250"/>
      <c r="AO65"/>
      <c r="AP65"/>
    </row>
    <row r="66" spans="1:42" s="3" customFormat="1" ht="50.1" customHeight="1" thickBot="1">
      <c r="A66" s="505"/>
      <c r="B66" s="194" t="s">
        <v>1391</v>
      </c>
      <c r="C66" s="130" t="s">
        <v>1415</v>
      </c>
      <c r="D66" s="165">
        <v>10</v>
      </c>
      <c r="E66" s="19"/>
      <c r="F66" s="59"/>
      <c r="G66" s="59"/>
      <c r="H66" s="59"/>
      <c r="I66" s="59"/>
      <c r="J66" s="142"/>
      <c r="K66" s="59"/>
      <c r="L66" s="142"/>
      <c r="M66" s="142"/>
      <c r="N66" s="142"/>
      <c r="O66" s="149"/>
      <c r="P66" s="149"/>
      <c r="Q66" s="149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302">
        <f t="shared" si="17"/>
        <v>0</v>
      </c>
      <c r="AE66" s="451">
        <v>10.19</v>
      </c>
      <c r="AF66" s="311">
        <f t="shared" si="18"/>
        <v>0</v>
      </c>
      <c r="AG66" s="335"/>
      <c r="AH66" s="250"/>
      <c r="AO66"/>
      <c r="AP66"/>
    </row>
    <row r="67" spans="1:42" s="3" customFormat="1" ht="50.1" customHeight="1" thickBot="1">
      <c r="A67" s="506"/>
      <c r="B67" s="194" t="s">
        <v>1392</v>
      </c>
      <c r="C67" s="130" t="s">
        <v>1416</v>
      </c>
      <c r="D67" s="165">
        <v>10</v>
      </c>
      <c r="E67" s="19"/>
      <c r="F67" s="59"/>
      <c r="G67" s="59"/>
      <c r="H67" s="59"/>
      <c r="I67" s="59"/>
      <c r="J67" s="142"/>
      <c r="K67" s="59"/>
      <c r="L67" s="142"/>
      <c r="M67" s="142"/>
      <c r="N67" s="142"/>
      <c r="O67" s="142"/>
      <c r="P67" s="149"/>
      <c r="Q67" s="149"/>
      <c r="R67" s="149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302">
        <f t="shared" si="17"/>
        <v>0</v>
      </c>
      <c r="AE67" s="451">
        <v>11.96</v>
      </c>
      <c r="AF67" s="311">
        <f t="shared" si="18"/>
        <v>0</v>
      </c>
      <c r="AG67" s="335"/>
      <c r="AH67" s="250"/>
      <c r="AO67"/>
      <c r="AP67"/>
    </row>
    <row r="68" spans="1:42" s="1" customFormat="1" ht="50.1" customHeight="1" thickBot="1">
      <c r="A68" s="507"/>
      <c r="B68" s="194" t="s">
        <v>1382</v>
      </c>
      <c r="C68" s="130" t="s">
        <v>1417</v>
      </c>
      <c r="D68" s="165">
        <v>10</v>
      </c>
      <c r="E68" s="19"/>
      <c r="F68" s="59"/>
      <c r="G68" s="59"/>
      <c r="H68" s="59"/>
      <c r="I68" s="59"/>
      <c r="J68" s="142"/>
      <c r="K68" s="59"/>
      <c r="L68" s="142"/>
      <c r="M68" s="142"/>
      <c r="N68" s="142"/>
      <c r="O68" s="142"/>
      <c r="P68" s="149"/>
      <c r="Q68" s="149"/>
      <c r="R68" s="149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302">
        <f t="shared" si="17"/>
        <v>0</v>
      </c>
      <c r="AE68" s="451">
        <v>1.89</v>
      </c>
      <c r="AF68" s="311">
        <f t="shared" si="18"/>
        <v>0</v>
      </c>
      <c r="AG68" s="328"/>
      <c r="AH68" s="250"/>
      <c r="AO68"/>
      <c r="AP68"/>
    </row>
    <row r="69" spans="1:42" s="1" customFormat="1" ht="50.1" customHeight="1" thickBot="1">
      <c r="A69" s="505"/>
      <c r="B69" s="194" t="s">
        <v>1383</v>
      </c>
      <c r="C69" s="130" t="s">
        <v>1418</v>
      </c>
      <c r="D69" s="165">
        <v>10</v>
      </c>
      <c r="E69" s="19"/>
      <c r="F69" s="59"/>
      <c r="G69" s="59"/>
      <c r="H69" s="59"/>
      <c r="I69" s="59"/>
      <c r="J69" s="59"/>
      <c r="K69" s="59"/>
      <c r="L69" s="142"/>
      <c r="M69" s="143"/>
      <c r="N69" s="142"/>
      <c r="O69" s="142"/>
      <c r="P69" s="149"/>
      <c r="Q69" s="149"/>
      <c r="R69" s="149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302">
        <f t="shared" si="17"/>
        <v>0</v>
      </c>
      <c r="AE69" s="451">
        <v>2.79</v>
      </c>
      <c r="AF69" s="311">
        <f t="shared" si="18"/>
        <v>0</v>
      </c>
      <c r="AG69" s="336"/>
      <c r="AH69" s="250"/>
      <c r="AO69"/>
      <c r="AP69"/>
    </row>
    <row r="70" spans="1:42" s="1" customFormat="1" ht="110.1" customHeight="1" thickBot="1">
      <c r="A70" s="505"/>
      <c r="B70" s="194" t="s">
        <v>1384</v>
      </c>
      <c r="C70" s="130" t="s">
        <v>1419</v>
      </c>
      <c r="D70" s="165">
        <v>10</v>
      </c>
      <c r="E70" s="19"/>
      <c r="F70" s="59"/>
      <c r="G70" s="59"/>
      <c r="H70" s="59"/>
      <c r="I70" s="59"/>
      <c r="J70" s="142"/>
      <c r="K70" s="59"/>
      <c r="L70" s="142"/>
      <c r="M70" s="124"/>
      <c r="N70" s="142"/>
      <c r="O70" s="142"/>
      <c r="P70" s="149"/>
      <c r="Q70" s="149"/>
      <c r="R70" s="149"/>
      <c r="S70" s="141"/>
      <c r="T70" s="141"/>
      <c r="U70" s="141"/>
      <c r="V70" s="141"/>
      <c r="W70" s="141"/>
      <c r="X70" s="141"/>
      <c r="Y70" s="141"/>
      <c r="Z70" s="141"/>
      <c r="AA70" s="141"/>
      <c r="AB70" s="141"/>
      <c r="AC70" s="141"/>
      <c r="AD70" s="302">
        <f t="shared" si="17"/>
        <v>0</v>
      </c>
      <c r="AE70" s="451">
        <v>3.22</v>
      </c>
      <c r="AF70" s="311">
        <f t="shared" si="18"/>
        <v>0</v>
      </c>
      <c r="AG70" s="336"/>
      <c r="AH70" s="250"/>
      <c r="AO70"/>
      <c r="AP70"/>
    </row>
    <row r="71" spans="1:42" s="1" customFormat="1" ht="110.1" customHeight="1" thickBot="1">
      <c r="A71" s="505"/>
      <c r="B71" s="194" t="s">
        <v>1385</v>
      </c>
      <c r="C71" s="130" t="s">
        <v>1420</v>
      </c>
      <c r="D71" s="165">
        <v>10</v>
      </c>
      <c r="E71" s="19"/>
      <c r="F71" s="59"/>
      <c r="G71" s="59"/>
      <c r="H71" s="59"/>
      <c r="I71" s="59"/>
      <c r="J71" s="59"/>
      <c r="K71" s="59"/>
      <c r="L71" s="150"/>
      <c r="M71" s="150"/>
      <c r="N71" s="159"/>
      <c r="O71" s="145"/>
      <c r="P71" s="124"/>
      <c r="Q71" s="143"/>
      <c r="R71" s="143"/>
      <c r="S71" s="149"/>
      <c r="T71" s="149"/>
      <c r="U71" s="149"/>
      <c r="V71" s="141"/>
      <c r="W71" s="141"/>
      <c r="X71" s="141"/>
      <c r="Y71" s="141"/>
      <c r="Z71" s="141"/>
      <c r="AA71" s="141"/>
      <c r="AB71" s="141"/>
      <c r="AC71" s="141"/>
      <c r="AD71" s="302">
        <f t="shared" si="17"/>
        <v>0</v>
      </c>
      <c r="AE71" s="451">
        <v>4.2300000000000004</v>
      </c>
      <c r="AF71" s="311">
        <f t="shared" si="18"/>
        <v>0</v>
      </c>
      <c r="AG71" s="336"/>
      <c r="AH71" s="250"/>
      <c r="AO71"/>
      <c r="AP71"/>
    </row>
    <row r="72" spans="1:42" s="1" customFormat="1" ht="57" customHeight="1" thickBot="1">
      <c r="A72" s="505"/>
      <c r="B72" s="194" t="s">
        <v>1390</v>
      </c>
      <c r="C72" s="130" t="s">
        <v>1421</v>
      </c>
      <c r="D72" s="165">
        <v>10</v>
      </c>
      <c r="E72" s="19"/>
      <c r="F72" s="59"/>
      <c r="G72" s="59"/>
      <c r="H72" s="59"/>
      <c r="I72" s="59"/>
      <c r="J72" s="142"/>
      <c r="K72" s="59"/>
      <c r="L72" s="142"/>
      <c r="M72" s="150"/>
      <c r="N72" s="159"/>
      <c r="O72" s="150"/>
      <c r="P72" s="154"/>
      <c r="Q72" s="124"/>
      <c r="R72" s="124"/>
      <c r="S72" s="149"/>
      <c r="T72" s="149"/>
      <c r="U72" s="149"/>
      <c r="V72" s="141"/>
      <c r="W72" s="141"/>
      <c r="X72" s="141"/>
      <c r="Y72" s="141"/>
      <c r="Z72" s="141"/>
      <c r="AA72" s="141"/>
      <c r="AB72" s="141"/>
      <c r="AC72" s="141"/>
      <c r="AD72" s="302">
        <f t="shared" si="17"/>
        <v>0</v>
      </c>
      <c r="AE72" s="451">
        <v>5.42</v>
      </c>
      <c r="AF72" s="311">
        <f t="shared" si="18"/>
        <v>0</v>
      </c>
      <c r="AG72" s="336"/>
      <c r="AH72" s="250"/>
      <c r="AO72"/>
      <c r="AP72"/>
    </row>
    <row r="73" spans="1:42" s="1" customFormat="1" ht="57" customHeight="1" thickBot="1">
      <c r="A73" s="508"/>
      <c r="B73" s="194" t="s">
        <v>1393</v>
      </c>
      <c r="C73" s="130" t="s">
        <v>1422</v>
      </c>
      <c r="D73" s="165">
        <v>10</v>
      </c>
      <c r="E73" s="19"/>
      <c r="F73" s="59"/>
      <c r="G73" s="59"/>
      <c r="H73" s="59"/>
      <c r="I73" s="59"/>
      <c r="J73" s="142"/>
      <c r="K73" s="59"/>
      <c r="L73" s="142"/>
      <c r="M73" s="150"/>
      <c r="N73" s="160"/>
      <c r="O73" s="149"/>
      <c r="P73" s="154"/>
      <c r="Q73" s="124"/>
      <c r="R73" s="124"/>
      <c r="S73" s="149"/>
      <c r="T73" s="149"/>
      <c r="U73" s="149"/>
      <c r="V73" s="141"/>
      <c r="W73" s="141"/>
      <c r="X73" s="141"/>
      <c r="Y73" s="141"/>
      <c r="Z73" s="141"/>
      <c r="AA73" s="141"/>
      <c r="AB73" s="141"/>
      <c r="AC73" s="141"/>
      <c r="AD73" s="302">
        <f t="shared" si="17"/>
        <v>0</v>
      </c>
      <c r="AE73" s="451">
        <v>5.87</v>
      </c>
      <c r="AF73" s="311">
        <f t="shared" si="18"/>
        <v>0</v>
      </c>
      <c r="AG73" s="336"/>
      <c r="AH73" s="250"/>
      <c r="AO73"/>
      <c r="AP73"/>
    </row>
    <row r="74" spans="1:42" s="1" customFormat="1" ht="150" customHeight="1" thickBot="1">
      <c r="A74" s="494" t="s">
        <v>570</v>
      </c>
      <c r="B74" s="495"/>
      <c r="C74" s="496"/>
      <c r="D74" s="473" t="s">
        <v>571</v>
      </c>
      <c r="E74" s="85"/>
      <c r="F74" s="103" t="s">
        <v>574</v>
      </c>
      <c r="G74" s="103" t="s">
        <v>677</v>
      </c>
      <c r="H74" s="103" t="s">
        <v>1244</v>
      </c>
      <c r="I74" s="103" t="s">
        <v>864</v>
      </c>
      <c r="J74" s="103" t="s">
        <v>664</v>
      </c>
      <c r="K74" s="159"/>
      <c r="L74" s="145"/>
      <c r="M74" s="124"/>
      <c r="N74" s="145"/>
      <c r="O74" s="145"/>
      <c r="P74" s="145"/>
      <c r="Q74" s="143"/>
      <c r="R74" s="143"/>
      <c r="S74" s="143"/>
      <c r="T74" s="143"/>
      <c r="U74" s="143"/>
      <c r="V74" s="143"/>
      <c r="W74" s="143"/>
      <c r="X74" s="143"/>
      <c r="Y74" s="159"/>
      <c r="Z74" s="159"/>
      <c r="AA74" s="143"/>
      <c r="AB74" s="143"/>
      <c r="AC74" s="143"/>
      <c r="AD74" s="33" t="s">
        <v>2</v>
      </c>
      <c r="AE74" s="449" t="s">
        <v>386</v>
      </c>
      <c r="AF74" s="310" t="s">
        <v>387</v>
      </c>
      <c r="AG74" s="336"/>
      <c r="AH74" s="250"/>
      <c r="AO74"/>
      <c r="AP74"/>
    </row>
    <row r="75" spans="1:42" s="1" customFormat="1" ht="67.5" customHeight="1" thickBot="1">
      <c r="A75" s="470"/>
      <c r="B75" s="471"/>
      <c r="C75" s="472"/>
      <c r="D75" s="474"/>
      <c r="E75" s="86"/>
      <c r="F75" s="104" t="s">
        <v>4</v>
      </c>
      <c r="G75" s="104" t="s">
        <v>80</v>
      </c>
      <c r="H75" s="104" t="s">
        <v>320</v>
      </c>
      <c r="I75" s="104" t="s">
        <v>865</v>
      </c>
      <c r="J75" s="116" t="s">
        <v>78</v>
      </c>
      <c r="K75" s="159"/>
      <c r="L75" s="150"/>
      <c r="M75" s="124"/>
      <c r="N75" s="150"/>
      <c r="O75" s="150"/>
      <c r="P75" s="150"/>
      <c r="Q75" s="124"/>
      <c r="R75" s="124"/>
      <c r="S75" s="124"/>
      <c r="T75" s="124"/>
      <c r="U75" s="124"/>
      <c r="V75" s="124"/>
      <c r="W75" s="124"/>
      <c r="X75" s="124"/>
      <c r="Y75" s="159"/>
      <c r="Z75" s="159"/>
      <c r="AA75" s="124"/>
      <c r="AB75" s="124"/>
      <c r="AC75" s="124"/>
      <c r="AD75" s="34"/>
      <c r="AE75" s="450"/>
      <c r="AF75" s="315"/>
      <c r="AG75" s="336"/>
      <c r="AH75" s="250"/>
      <c r="AO75"/>
      <c r="AP75"/>
    </row>
    <row r="76" spans="1:42" s="1" customFormat="1" ht="49.5" customHeight="1" thickBot="1">
      <c r="A76" s="489"/>
      <c r="B76" s="490"/>
      <c r="C76" s="491"/>
      <c r="D76" s="475"/>
      <c r="E76" s="87"/>
      <c r="F76" s="42"/>
      <c r="G76" s="7"/>
      <c r="H76" s="13"/>
      <c r="I76" s="7"/>
      <c r="J76" s="13"/>
      <c r="K76" s="160"/>
      <c r="L76" s="149"/>
      <c r="M76" s="124"/>
      <c r="N76" s="149"/>
      <c r="O76" s="141"/>
      <c r="P76" s="149"/>
      <c r="Q76" s="124"/>
      <c r="R76" s="124"/>
      <c r="S76" s="124"/>
      <c r="T76" s="124"/>
      <c r="U76" s="124"/>
      <c r="V76" s="124"/>
      <c r="W76" s="124"/>
      <c r="X76" s="124"/>
      <c r="Y76" s="160"/>
      <c r="Z76" s="160"/>
      <c r="AA76" s="124"/>
      <c r="AB76" s="124"/>
      <c r="AC76" s="124"/>
      <c r="AD76" s="34">
        <f>SUM(AD77:AD78)</f>
        <v>0</v>
      </c>
      <c r="AE76" s="450"/>
      <c r="AF76" s="314"/>
      <c r="AG76" s="326"/>
      <c r="AH76" s="250"/>
      <c r="AO76"/>
      <c r="AP76"/>
    </row>
    <row r="77" spans="1:42" s="3" customFormat="1" ht="149.25" customHeight="1" thickBot="1">
      <c r="A77" s="54"/>
      <c r="B77" s="200" t="s">
        <v>868</v>
      </c>
      <c r="C77" s="126" t="s">
        <v>1423</v>
      </c>
      <c r="D77" s="116">
        <v>10</v>
      </c>
      <c r="E77" s="20"/>
      <c r="F77" s="59"/>
      <c r="G77" s="59"/>
      <c r="H77" s="59"/>
      <c r="I77" s="59"/>
      <c r="J77" s="59"/>
      <c r="K77" s="141"/>
      <c r="L77" s="141"/>
      <c r="M77" s="124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  <c r="Y77" s="160"/>
      <c r="Z77" s="160"/>
      <c r="AA77" s="124"/>
      <c r="AB77" s="124"/>
      <c r="AC77" s="124"/>
      <c r="AD77" s="302">
        <f t="shared" ref="AD77:AD78" si="19">SUM(ROUNDUP(F77/D77,0),ROUNDUP(G77/D77,0),ROUNDUP(H77/D77,0),ROUNDUP(I77/D77,0),ROUNDUP(J77/D77,0),ROUNDUP(K77/D77,0),ROUNDUP(L77/D77,0),ROUNDUP(M77/D77,0),ROUNDUP(N77/D77,0),ROUNDUP(O77/D77,0),ROUNDUP(P77/D77,0),ROUNDUP(Q77/D77,0),ROUNDUP(R77/D77,0),ROUNDUP(S77/D77,0),ROUNDUP(T77/D77,0),ROUNDUP(U77/D77,0),ROUNDUP(V77/D77,0),ROUNDUP(W77/D77,0),ROUNDUP(X77/D77,0),ROUNDUP(Y77/D77,0),ROUNDUP(Z77/D77,0),ROUNDUP(AA77/D77,0),ROUNDUP(AB77/D77,0),ROUNDUP(AC77/D77,0))*D77</f>
        <v>0</v>
      </c>
      <c r="AE77" s="451">
        <v>5.99</v>
      </c>
      <c r="AF77" s="311">
        <f t="shared" ref="AF77:AF78" si="20">AD77*AE77</f>
        <v>0</v>
      </c>
      <c r="AG77" s="335"/>
      <c r="AH77" s="250"/>
      <c r="AO77"/>
      <c r="AP77"/>
    </row>
    <row r="78" spans="1:42" s="3" customFormat="1" ht="157.5" customHeight="1" thickBot="1">
      <c r="A78" s="54"/>
      <c r="B78" s="200" t="s">
        <v>867</v>
      </c>
      <c r="C78" s="126" t="s">
        <v>1424</v>
      </c>
      <c r="D78" s="116">
        <v>10</v>
      </c>
      <c r="E78" s="2"/>
      <c r="F78" s="59"/>
      <c r="G78" s="59"/>
      <c r="H78" s="59"/>
      <c r="I78" s="59"/>
      <c r="J78" s="59"/>
      <c r="K78" s="124"/>
      <c r="L78" s="124"/>
      <c r="M78" s="124"/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302">
        <f t="shared" si="19"/>
        <v>0</v>
      </c>
      <c r="AE78" s="451">
        <v>4.99</v>
      </c>
      <c r="AF78" s="311">
        <f t="shared" si="20"/>
        <v>0</v>
      </c>
      <c r="AG78" s="335"/>
      <c r="AH78" s="250"/>
      <c r="AO78"/>
      <c r="AP78"/>
    </row>
    <row r="79" spans="1:42" ht="49.5" customHeight="1" thickBot="1">
      <c r="A79" s="476" t="s">
        <v>570</v>
      </c>
      <c r="B79" s="477"/>
      <c r="C79" s="478"/>
      <c r="D79" s="473" t="s">
        <v>571</v>
      </c>
      <c r="E79" s="9"/>
      <c r="F79" s="103" t="s">
        <v>573</v>
      </c>
      <c r="G79" s="103" t="s">
        <v>576</v>
      </c>
      <c r="H79" s="103" t="s">
        <v>582</v>
      </c>
      <c r="I79" s="103" t="s">
        <v>891</v>
      </c>
      <c r="J79" s="103" t="s">
        <v>621</v>
      </c>
      <c r="K79" s="124"/>
      <c r="L79" s="124"/>
      <c r="M79" s="124"/>
      <c r="N79" s="124"/>
      <c r="O79" s="124"/>
      <c r="P79" s="124"/>
      <c r="Q79" s="124"/>
      <c r="R79" s="124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  <c r="AC79" s="124"/>
      <c r="AD79" s="33" t="s">
        <v>2</v>
      </c>
      <c r="AE79" s="449" t="s">
        <v>386</v>
      </c>
      <c r="AF79" s="310" t="s">
        <v>387</v>
      </c>
      <c r="AG79" s="327"/>
      <c r="AN79"/>
      <c r="AP79" s="75"/>
    </row>
    <row r="80" spans="1:42" ht="50.25" customHeight="1" thickBot="1">
      <c r="A80" s="479"/>
      <c r="B80" s="480"/>
      <c r="C80" s="481"/>
      <c r="D80" s="474"/>
      <c r="E80" s="9"/>
      <c r="F80" s="104" t="s">
        <v>4</v>
      </c>
      <c r="G80" s="104" t="s">
        <v>5</v>
      </c>
      <c r="H80" s="108" t="s">
        <v>443</v>
      </c>
      <c r="I80" s="104" t="s">
        <v>549</v>
      </c>
      <c r="J80" s="240" t="s">
        <v>567</v>
      </c>
      <c r="K80" s="124"/>
      <c r="L80" s="124"/>
      <c r="M80" s="124"/>
      <c r="N80" s="124"/>
      <c r="O80" s="124"/>
      <c r="P80" s="124"/>
      <c r="Q80" s="124"/>
      <c r="R80" s="124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34"/>
      <c r="AE80" s="450"/>
      <c r="AF80" s="296"/>
      <c r="AG80" s="328"/>
      <c r="AN80"/>
      <c r="AP80" s="75"/>
    </row>
    <row r="81" spans="1:42" ht="49.5" customHeight="1" thickBot="1">
      <c r="A81" s="482"/>
      <c r="B81" s="483"/>
      <c r="C81" s="484"/>
      <c r="D81" s="475"/>
      <c r="E81" s="9"/>
      <c r="F81" s="231"/>
      <c r="G81" s="232"/>
      <c r="H81" s="233"/>
      <c r="I81" s="232"/>
      <c r="J81" s="243"/>
      <c r="K81" s="124"/>
      <c r="L81" s="124"/>
      <c r="M81" s="124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124"/>
      <c r="AD81" s="34">
        <f>SUM(AD82:AD83)</f>
        <v>0</v>
      </c>
      <c r="AE81" s="450"/>
      <c r="AF81" s="314"/>
      <c r="AG81" s="326"/>
      <c r="AN81"/>
      <c r="AP81" s="75"/>
    </row>
    <row r="82" spans="1:42" ht="110.1" customHeight="1" thickBot="1">
      <c r="A82" s="502"/>
      <c r="B82" s="120" t="s">
        <v>1184</v>
      </c>
      <c r="C82" s="127" t="s">
        <v>1292</v>
      </c>
      <c r="D82" s="111">
        <v>5</v>
      </c>
      <c r="E82" s="9"/>
      <c r="F82" s="59"/>
      <c r="G82" s="59"/>
      <c r="H82" s="59"/>
      <c r="I82" s="59"/>
      <c r="J82" s="59"/>
      <c r="K82" s="124"/>
      <c r="L82" s="124"/>
      <c r="M82" s="124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302">
        <f t="shared" ref="AD82:AD83" si="21">SUM(ROUNDUP(F82/D82,0),ROUNDUP(G82/D82,0),ROUNDUP(H82/D82,0),ROUNDUP(I82/D82,0),ROUNDUP(J82/D82,0),ROUNDUP(K82/D82,0),ROUNDUP(L82/D82,0),ROUNDUP(M82/D82,0),ROUNDUP(N82/D82,0),ROUNDUP(O82/D82,0),ROUNDUP(P82/D82,0),ROUNDUP(Q82/D82,0),ROUNDUP(R82/D82,0),ROUNDUP(S82/D82,0),ROUNDUP(T82/D82,0),ROUNDUP(U82/D82,0),ROUNDUP(V82/D82,0),ROUNDUP(W82/D82,0),ROUNDUP(X82/D82,0),ROUNDUP(Y82/D82,0),ROUNDUP(Z82/D82,0),ROUNDUP(AA82/D82,0),ROUNDUP(AB82/D82,0),ROUNDUP(AC82/D82,0))*D82</f>
        <v>0</v>
      </c>
      <c r="AE82" s="451">
        <v>5.9</v>
      </c>
      <c r="AF82" s="311">
        <f>AD82*AE82</f>
        <v>0</v>
      </c>
      <c r="AG82" s="327"/>
      <c r="AN82"/>
      <c r="AP82" s="75"/>
    </row>
    <row r="83" spans="1:42" ht="110.1" customHeight="1" thickBot="1">
      <c r="A83" s="510"/>
      <c r="B83" s="120" t="s">
        <v>1185</v>
      </c>
      <c r="C83" s="127" t="s">
        <v>1293</v>
      </c>
      <c r="D83" s="111">
        <v>3</v>
      </c>
      <c r="E83" s="9"/>
      <c r="F83" s="59"/>
      <c r="G83" s="59"/>
      <c r="H83" s="59"/>
      <c r="I83" s="59"/>
      <c r="J83" s="59"/>
      <c r="K83" s="124"/>
      <c r="L83" s="124"/>
      <c r="M83" s="124"/>
      <c r="N83" s="124"/>
      <c r="O83" s="124"/>
      <c r="P83" s="124"/>
      <c r="Q83" s="124"/>
      <c r="R83" s="124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  <c r="AC83" s="124"/>
      <c r="AD83" s="302">
        <f t="shared" si="21"/>
        <v>0</v>
      </c>
      <c r="AE83" s="451">
        <v>10.9</v>
      </c>
      <c r="AF83" s="311">
        <f t="shared" ref="AF83" si="22">AD83*AE83</f>
        <v>0</v>
      </c>
      <c r="AG83" s="327"/>
      <c r="AN83"/>
      <c r="AP83" s="75"/>
    </row>
    <row r="84" spans="1:42" ht="49.5" customHeight="1" thickBot="1">
      <c r="A84" s="476" t="s">
        <v>570</v>
      </c>
      <c r="B84" s="477"/>
      <c r="C84" s="478"/>
      <c r="D84" s="473" t="s">
        <v>571</v>
      </c>
      <c r="E84" s="9"/>
      <c r="F84" s="103" t="s">
        <v>573</v>
      </c>
      <c r="G84" s="103" t="s">
        <v>576</v>
      </c>
      <c r="H84" s="103" t="s">
        <v>582</v>
      </c>
      <c r="I84" s="103" t="s">
        <v>891</v>
      </c>
      <c r="J84" s="103" t="s">
        <v>621</v>
      </c>
      <c r="K84" s="124"/>
      <c r="L84" s="124"/>
      <c r="M84" s="124"/>
      <c r="N84" s="124"/>
      <c r="O84" s="124"/>
      <c r="P84" s="124"/>
      <c r="Q84" s="124"/>
      <c r="R84" s="124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33" t="s">
        <v>2</v>
      </c>
      <c r="AE84" s="449" t="s">
        <v>386</v>
      </c>
      <c r="AF84" s="310" t="s">
        <v>387</v>
      </c>
      <c r="AG84" s="328"/>
      <c r="AH84" s="250"/>
    </row>
    <row r="85" spans="1:42" ht="49.5" customHeight="1" thickBot="1">
      <c r="A85" s="479"/>
      <c r="B85" s="480"/>
      <c r="C85" s="481"/>
      <c r="D85" s="474"/>
      <c r="E85" s="9"/>
      <c r="F85" s="104" t="s">
        <v>4</v>
      </c>
      <c r="G85" s="104" t="s">
        <v>5</v>
      </c>
      <c r="H85" s="108" t="s">
        <v>443</v>
      </c>
      <c r="I85" s="104" t="s">
        <v>549</v>
      </c>
      <c r="J85" s="240" t="s">
        <v>567</v>
      </c>
      <c r="K85" s="124"/>
      <c r="L85" s="124"/>
      <c r="M85" s="124"/>
      <c r="N85" s="124"/>
      <c r="O85" s="124"/>
      <c r="P85" s="124"/>
      <c r="Q85" s="124"/>
      <c r="R85" s="124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34"/>
      <c r="AE85" s="450"/>
      <c r="AF85" s="296"/>
      <c r="AG85" s="327"/>
      <c r="AH85" s="250"/>
    </row>
    <row r="86" spans="1:42" ht="49.5" customHeight="1" thickBot="1">
      <c r="A86" s="482"/>
      <c r="B86" s="483"/>
      <c r="C86" s="484"/>
      <c r="D86" s="475"/>
      <c r="E86" s="9"/>
      <c r="F86" s="231"/>
      <c r="G86" s="232"/>
      <c r="H86" s="233"/>
      <c r="I86" s="232"/>
      <c r="J86" s="243"/>
      <c r="K86" s="124"/>
      <c r="L86" s="124"/>
      <c r="M86" s="124"/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34">
        <f>SUM(AD87:AD90)</f>
        <v>0</v>
      </c>
      <c r="AE86" s="450"/>
      <c r="AF86" s="312"/>
      <c r="AG86" s="326"/>
      <c r="AH86" s="250"/>
    </row>
    <row r="87" spans="1:42" ht="80.099999999999994" customHeight="1" thickBot="1">
      <c r="A87" s="502"/>
      <c r="B87" s="120" t="s">
        <v>1190</v>
      </c>
      <c r="C87" s="127" t="s">
        <v>1227</v>
      </c>
      <c r="D87" s="111">
        <v>10</v>
      </c>
      <c r="E87" s="9"/>
      <c r="F87" s="59"/>
      <c r="G87" s="59"/>
      <c r="H87" s="59"/>
      <c r="I87" s="59"/>
      <c r="J87" s="59"/>
      <c r="K87" s="124"/>
      <c r="L87" s="124"/>
      <c r="M87" s="124"/>
      <c r="N87" s="124"/>
      <c r="O87" s="124"/>
      <c r="P87" s="124"/>
      <c r="Q87" s="124"/>
      <c r="R87" s="124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  <c r="AC87" s="124"/>
      <c r="AD87" s="302">
        <f t="shared" ref="AD87:AD90" si="23">SUM(ROUNDUP(F87/D87,0),ROUNDUP(G87/D87,0),ROUNDUP(H87/D87,0),ROUNDUP(I87/D87,0),ROUNDUP(J87/D87,0),ROUNDUP(K87/D87,0),ROUNDUP(L87/D87,0),ROUNDUP(M87/D87,0),ROUNDUP(N87/D87,0),ROUNDUP(O87/D87,0),ROUNDUP(P87/D87,0),ROUNDUP(Q87/D87,0),ROUNDUP(R87/D87,0),ROUNDUP(S87/D87,0),ROUNDUP(T87/D87,0),ROUNDUP(U87/D87,0),ROUNDUP(V87/D87,0),ROUNDUP(W87/D87,0),ROUNDUP(X87/D87,0),ROUNDUP(Y87/D87,0),ROUNDUP(Z87/D87,0),ROUNDUP(AA87/D87,0),ROUNDUP(AB87/D87,0),ROUNDUP(AC87/D87,0))*D87</f>
        <v>0</v>
      </c>
      <c r="AE87" s="451">
        <v>2.95</v>
      </c>
      <c r="AF87" s="311">
        <f>AD87*AE87</f>
        <v>0</v>
      </c>
      <c r="AG87" s="327"/>
      <c r="AH87" s="250"/>
    </row>
    <row r="88" spans="1:42" ht="80.099999999999994" customHeight="1" thickBot="1">
      <c r="A88" s="503"/>
      <c r="B88" s="120" t="s">
        <v>1191</v>
      </c>
      <c r="C88" s="127" t="s">
        <v>1228</v>
      </c>
      <c r="D88" s="111">
        <v>10</v>
      </c>
      <c r="E88" s="9"/>
      <c r="F88" s="59"/>
      <c r="G88" s="59"/>
      <c r="H88" s="59"/>
      <c r="I88" s="59"/>
      <c r="J88" s="59"/>
      <c r="K88" s="124"/>
      <c r="L88" s="124"/>
      <c r="M88" s="124"/>
      <c r="N88" s="124"/>
      <c r="O88" s="124"/>
      <c r="P88" s="124"/>
      <c r="Q88" s="124"/>
      <c r="R88" s="124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  <c r="AD88" s="302">
        <f t="shared" si="23"/>
        <v>0</v>
      </c>
      <c r="AE88" s="451">
        <v>3.96</v>
      </c>
      <c r="AF88" s="311">
        <f t="shared" ref="AF88:AF90" si="24">AD88*AE88</f>
        <v>0</v>
      </c>
      <c r="AG88" s="327"/>
      <c r="AH88" s="250"/>
    </row>
    <row r="89" spans="1:42" ht="80.099999999999994" customHeight="1" thickBot="1">
      <c r="A89" s="503"/>
      <c r="B89" s="120" t="s">
        <v>1192</v>
      </c>
      <c r="C89" s="127" t="s">
        <v>1229</v>
      </c>
      <c r="D89" s="111">
        <v>10</v>
      </c>
      <c r="E89" s="9"/>
      <c r="F89" s="59"/>
      <c r="G89" s="59"/>
      <c r="H89" s="59"/>
      <c r="I89" s="59"/>
      <c r="J89" s="59"/>
      <c r="K89" s="124"/>
      <c r="L89" s="124"/>
      <c r="M89" s="124"/>
      <c r="N89" s="124"/>
      <c r="O89" s="124"/>
      <c r="P89" s="124"/>
      <c r="Q89" s="124"/>
      <c r="R89" s="124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  <c r="AC89" s="124"/>
      <c r="AD89" s="302">
        <f t="shared" si="23"/>
        <v>0</v>
      </c>
      <c r="AE89" s="451">
        <v>5.48</v>
      </c>
      <c r="AF89" s="311">
        <f t="shared" si="24"/>
        <v>0</v>
      </c>
      <c r="AG89" s="327"/>
      <c r="AH89" s="250"/>
    </row>
    <row r="90" spans="1:42" ht="80.099999999999994" customHeight="1" thickBot="1">
      <c r="A90" s="510"/>
      <c r="B90" s="120" t="s">
        <v>1193</v>
      </c>
      <c r="C90" s="127" t="s">
        <v>1230</v>
      </c>
      <c r="D90" s="111">
        <v>10</v>
      </c>
      <c r="E90" s="9"/>
      <c r="F90" s="59"/>
      <c r="G90" s="59"/>
      <c r="H90" s="59"/>
      <c r="I90" s="59"/>
      <c r="J90" s="59"/>
      <c r="K90" s="124"/>
      <c r="L90" s="124"/>
      <c r="M90" s="124"/>
      <c r="N90" s="124"/>
      <c r="O90" s="124"/>
      <c r="P90" s="124"/>
      <c r="Q90" s="124"/>
      <c r="R90" s="124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  <c r="AC90" s="124"/>
      <c r="AD90" s="302">
        <f t="shared" si="23"/>
        <v>0</v>
      </c>
      <c r="AE90" s="451">
        <v>7.49</v>
      </c>
      <c r="AF90" s="311">
        <f t="shared" si="24"/>
        <v>0</v>
      </c>
      <c r="AG90" s="327"/>
      <c r="AH90" s="250"/>
    </row>
    <row r="91" spans="1:42" ht="50.25" customHeight="1" thickBot="1">
      <c r="A91" s="476" t="s">
        <v>570</v>
      </c>
      <c r="B91" s="477"/>
      <c r="C91" s="478"/>
      <c r="D91" s="473" t="s">
        <v>571</v>
      </c>
      <c r="E91" s="9"/>
      <c r="F91" s="103" t="s">
        <v>573</v>
      </c>
      <c r="G91" s="112" t="s">
        <v>582</v>
      </c>
      <c r="H91" s="103" t="s">
        <v>891</v>
      </c>
      <c r="I91" s="124"/>
      <c r="J91" s="124"/>
      <c r="K91" s="124"/>
      <c r="L91" s="124"/>
      <c r="M91" s="124"/>
      <c r="N91" s="124"/>
      <c r="O91" s="124"/>
      <c r="P91" s="124"/>
      <c r="Q91" s="124"/>
      <c r="R91" s="124"/>
      <c r="S91" s="124"/>
      <c r="T91" s="124"/>
      <c r="U91" s="124"/>
      <c r="V91" s="124"/>
      <c r="W91" s="124"/>
      <c r="X91" s="124"/>
      <c r="Y91" s="124"/>
      <c r="Z91" s="124"/>
      <c r="AA91" s="124"/>
      <c r="AB91" s="124"/>
      <c r="AC91" s="124"/>
      <c r="AD91" s="33" t="s">
        <v>2</v>
      </c>
      <c r="AE91" s="449" t="s">
        <v>386</v>
      </c>
      <c r="AF91" s="310" t="s">
        <v>387</v>
      </c>
      <c r="AG91" s="328"/>
      <c r="AH91" s="250"/>
    </row>
    <row r="92" spans="1:42" ht="138" customHeight="1" thickBot="1">
      <c r="A92" s="479"/>
      <c r="B92" s="480"/>
      <c r="C92" s="481"/>
      <c r="D92" s="474"/>
      <c r="E92" s="9"/>
      <c r="F92" s="104" t="s">
        <v>4</v>
      </c>
      <c r="G92" s="104" t="s">
        <v>443</v>
      </c>
      <c r="H92" s="104" t="s">
        <v>549</v>
      </c>
      <c r="I92" s="124"/>
      <c r="J92" s="124"/>
      <c r="K92" s="124"/>
      <c r="L92" s="124"/>
      <c r="M92" s="124"/>
      <c r="N92" s="124"/>
      <c r="O92" s="124"/>
      <c r="P92" s="124"/>
      <c r="Q92" s="124"/>
      <c r="R92" s="124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34"/>
      <c r="AE92" s="450"/>
      <c r="AF92" s="311"/>
      <c r="AG92" s="327"/>
      <c r="AH92" s="250"/>
    </row>
    <row r="93" spans="1:42" ht="54" customHeight="1" thickBot="1">
      <c r="A93" s="482"/>
      <c r="B93" s="483"/>
      <c r="C93" s="484"/>
      <c r="D93" s="475"/>
      <c r="E93" s="9"/>
      <c r="F93" s="231"/>
      <c r="G93" s="233"/>
      <c r="H93" s="232"/>
      <c r="I93" s="124"/>
      <c r="J93" s="124"/>
      <c r="K93" s="124"/>
      <c r="L93" s="124"/>
      <c r="M93" s="124"/>
      <c r="N93" s="124"/>
      <c r="O93" s="124"/>
      <c r="P93" s="124"/>
      <c r="Q93" s="124"/>
      <c r="R93" s="124"/>
      <c r="S93" s="124"/>
      <c r="T93" s="124"/>
      <c r="U93" s="124"/>
      <c r="V93" s="124"/>
      <c r="W93" s="124"/>
      <c r="X93" s="124"/>
      <c r="Y93" s="124"/>
      <c r="Z93" s="124"/>
      <c r="AA93" s="124"/>
      <c r="AB93" s="124"/>
      <c r="AC93" s="124"/>
      <c r="AD93" s="34">
        <f>SUM(AD94:AD96)</f>
        <v>0</v>
      </c>
      <c r="AE93" s="450"/>
      <c r="AF93" s="314"/>
      <c r="AG93" s="326"/>
      <c r="AH93" s="250"/>
    </row>
    <row r="94" spans="1:42" ht="75" customHeight="1" thickBot="1">
      <c r="A94" s="502"/>
      <c r="B94" s="120" t="s">
        <v>1208</v>
      </c>
      <c r="C94" s="127" t="s">
        <v>1224</v>
      </c>
      <c r="D94" s="111">
        <v>5</v>
      </c>
      <c r="E94" s="9"/>
      <c r="F94" s="59"/>
      <c r="G94" s="59"/>
      <c r="H94" s="59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  <c r="AC94" s="124"/>
      <c r="AD94" s="302">
        <f t="shared" ref="AD94:AD96" si="25">SUM(ROUNDUP(F94/D94,0),ROUNDUP(G94/D94,0),ROUNDUP(H94/D94,0),ROUNDUP(I94/D94,0),ROUNDUP(J94/D94,0),ROUNDUP(K94/D94,0),ROUNDUP(L94/D94,0),ROUNDUP(M94/D94,0),ROUNDUP(N94/D94,0),ROUNDUP(O94/D94,0),ROUNDUP(P94/D94,0),ROUNDUP(Q94/D94,0),ROUNDUP(R94/D94,0),ROUNDUP(S94/D94,0),ROUNDUP(T94/D94,0),ROUNDUP(U94/D94,0),ROUNDUP(V94/D94,0),ROUNDUP(W94/D94,0),ROUNDUP(X94/D94,0),ROUNDUP(Y94/D94,0),ROUNDUP(Z94/D94,0),ROUNDUP(AA94/D94,0),ROUNDUP(AB94/D94,0),ROUNDUP(AC94/D94,0))*D94</f>
        <v>0</v>
      </c>
      <c r="AE94" s="451">
        <v>10.02</v>
      </c>
      <c r="AF94" s="311">
        <f t="shared" ref="AF94:AF96" si="26">AD94*AE94</f>
        <v>0</v>
      </c>
      <c r="AG94" s="329"/>
    </row>
    <row r="95" spans="1:42" ht="75" customHeight="1" thickBot="1">
      <c r="A95" s="503"/>
      <c r="B95" s="120" t="s">
        <v>775</v>
      </c>
      <c r="C95" s="127" t="s">
        <v>1225</v>
      </c>
      <c r="D95" s="111">
        <v>5</v>
      </c>
      <c r="E95" s="9"/>
      <c r="F95" s="59"/>
      <c r="G95" s="59"/>
      <c r="H95" s="59"/>
      <c r="I95" s="124"/>
      <c r="J95" s="124"/>
      <c r="K95" s="124"/>
      <c r="L95" s="124"/>
      <c r="M95" s="124"/>
      <c r="N95" s="124"/>
      <c r="O95" s="124"/>
      <c r="P95" s="124"/>
      <c r="Q95" s="124"/>
      <c r="R95" s="124"/>
      <c r="S95" s="124"/>
      <c r="T95" s="124"/>
      <c r="U95" s="124"/>
      <c r="V95" s="124"/>
      <c r="W95" s="124"/>
      <c r="X95" s="124"/>
      <c r="Y95" s="124"/>
      <c r="Z95" s="124"/>
      <c r="AA95" s="124"/>
      <c r="AB95" s="124"/>
      <c r="AC95" s="124"/>
      <c r="AD95" s="302">
        <f t="shared" si="25"/>
        <v>0</v>
      </c>
      <c r="AE95" s="451">
        <v>14.95</v>
      </c>
      <c r="AF95" s="311">
        <f t="shared" si="26"/>
        <v>0</v>
      </c>
      <c r="AG95" s="330"/>
      <c r="AH95" s="251"/>
    </row>
    <row r="96" spans="1:42" ht="75" customHeight="1" thickBot="1">
      <c r="A96" s="510"/>
      <c r="B96" s="120" t="s">
        <v>776</v>
      </c>
      <c r="C96" s="127" t="s">
        <v>1226</v>
      </c>
      <c r="D96" s="111">
        <v>5</v>
      </c>
      <c r="E96" s="9"/>
      <c r="F96" s="59"/>
      <c r="G96" s="59"/>
      <c r="H96" s="59"/>
      <c r="I96" s="124"/>
      <c r="J96" s="124"/>
      <c r="K96" s="124"/>
      <c r="L96" s="124"/>
      <c r="M96" s="124"/>
      <c r="N96" s="124"/>
      <c r="O96" s="124"/>
      <c r="P96" s="124"/>
      <c r="Q96" s="124"/>
      <c r="R96" s="124"/>
      <c r="S96" s="124"/>
      <c r="T96" s="124"/>
      <c r="U96" s="124"/>
      <c r="V96" s="124"/>
      <c r="W96" s="124"/>
      <c r="X96" s="124"/>
      <c r="Y96" s="124"/>
      <c r="Z96" s="124"/>
      <c r="AA96" s="124"/>
      <c r="AB96" s="124"/>
      <c r="AC96" s="124"/>
      <c r="AD96" s="302">
        <f t="shared" si="25"/>
        <v>0</v>
      </c>
      <c r="AE96" s="451">
        <v>23.9</v>
      </c>
      <c r="AF96" s="311">
        <f t="shared" si="26"/>
        <v>0</v>
      </c>
      <c r="AG96" s="328"/>
      <c r="AH96" s="241"/>
    </row>
    <row r="97" spans="1:42" ht="84.95" customHeight="1" thickBot="1">
      <c r="A97" s="476" t="s">
        <v>570</v>
      </c>
      <c r="B97" s="477"/>
      <c r="C97" s="478"/>
      <c r="D97" s="473" t="s">
        <v>571</v>
      </c>
      <c r="E97" s="9"/>
      <c r="F97" s="103" t="s">
        <v>573</v>
      </c>
      <c r="G97" s="112" t="s">
        <v>582</v>
      </c>
      <c r="H97" s="103" t="s">
        <v>891</v>
      </c>
      <c r="I97" s="124"/>
      <c r="J97" s="124"/>
      <c r="K97" s="124"/>
      <c r="L97" s="124"/>
      <c r="M97" s="124"/>
      <c r="N97" s="124"/>
      <c r="O97" s="124"/>
      <c r="P97" s="124"/>
      <c r="Q97" s="124"/>
      <c r="R97" s="124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  <c r="AC97" s="124"/>
      <c r="AD97" s="33" t="s">
        <v>2</v>
      </c>
      <c r="AE97" s="449" t="s">
        <v>386</v>
      </c>
      <c r="AF97" s="310" t="s">
        <v>387</v>
      </c>
      <c r="AG97" s="331"/>
      <c r="AH97" s="250"/>
    </row>
    <row r="98" spans="1:42" ht="84.95" customHeight="1" thickBot="1">
      <c r="A98" s="479"/>
      <c r="B98" s="480"/>
      <c r="C98" s="481"/>
      <c r="D98" s="474"/>
      <c r="E98" s="9"/>
      <c r="F98" s="104" t="s">
        <v>4</v>
      </c>
      <c r="G98" s="104" t="s">
        <v>443</v>
      </c>
      <c r="H98" s="104" t="s">
        <v>549</v>
      </c>
      <c r="I98" s="124"/>
      <c r="J98" s="124"/>
      <c r="K98" s="124"/>
      <c r="L98" s="124"/>
      <c r="M98" s="124"/>
      <c r="N98" s="124"/>
      <c r="O98" s="124"/>
      <c r="P98" s="124"/>
      <c r="Q98" s="124"/>
      <c r="R98" s="124"/>
      <c r="S98" s="124"/>
      <c r="T98" s="124"/>
      <c r="U98" s="124"/>
      <c r="V98" s="124"/>
      <c r="W98" s="124"/>
      <c r="X98" s="124"/>
      <c r="Y98" s="124"/>
      <c r="Z98" s="124"/>
      <c r="AA98" s="124"/>
      <c r="AB98" s="124"/>
      <c r="AC98" s="124"/>
      <c r="AD98" s="34"/>
      <c r="AE98" s="450"/>
      <c r="AF98" s="311"/>
      <c r="AG98" s="331"/>
      <c r="AH98" s="250"/>
    </row>
    <row r="99" spans="1:42" ht="53.25" customHeight="1" thickBot="1">
      <c r="A99" s="482"/>
      <c r="B99" s="483"/>
      <c r="C99" s="484"/>
      <c r="D99" s="475"/>
      <c r="E99" s="9"/>
      <c r="F99" s="231"/>
      <c r="G99" s="233"/>
      <c r="H99" s="232"/>
      <c r="I99" s="124"/>
      <c r="J99" s="124"/>
      <c r="K99" s="124"/>
      <c r="L99" s="124"/>
      <c r="M99" s="124"/>
      <c r="N99" s="124"/>
      <c r="O99" s="124"/>
      <c r="P99" s="124"/>
      <c r="Q99" s="124"/>
      <c r="R99" s="124"/>
      <c r="S99" s="124"/>
      <c r="T99" s="124"/>
      <c r="U99" s="124"/>
      <c r="V99" s="124"/>
      <c r="W99" s="124"/>
      <c r="X99" s="124"/>
      <c r="Y99" s="124"/>
      <c r="Z99" s="124"/>
      <c r="AA99" s="124"/>
      <c r="AB99" s="124"/>
      <c r="AC99" s="124"/>
      <c r="AD99" s="34">
        <f>SUM(AD100:AD102)</f>
        <v>0</v>
      </c>
      <c r="AE99" s="450"/>
      <c r="AF99" s="314"/>
      <c r="AG99" s="326"/>
      <c r="AH99" s="250"/>
    </row>
    <row r="100" spans="1:42" ht="75" customHeight="1" thickBot="1">
      <c r="A100" s="502"/>
      <c r="B100" s="120" t="s">
        <v>1209</v>
      </c>
      <c r="C100" s="127" t="s">
        <v>1231</v>
      </c>
      <c r="D100" s="111">
        <v>5</v>
      </c>
      <c r="E100" s="9"/>
      <c r="F100" s="59"/>
      <c r="G100" s="59"/>
      <c r="H100" s="59"/>
      <c r="I100" s="124"/>
      <c r="J100" s="124"/>
      <c r="K100" s="124"/>
      <c r="L100" s="124"/>
      <c r="M100" s="124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  <c r="Y100" s="124"/>
      <c r="Z100" s="124"/>
      <c r="AA100" s="124"/>
      <c r="AB100" s="124"/>
      <c r="AC100" s="124"/>
      <c r="AD100" s="302">
        <f t="shared" ref="AD100:AD102" si="27">SUM(ROUNDUP(F100/D100,0),ROUNDUP(G100/D100,0),ROUNDUP(H100/D100,0),ROUNDUP(I100/D100,0),ROUNDUP(J100/D100,0),ROUNDUP(K100/D100,0),ROUNDUP(L100/D100,0),ROUNDUP(M100/D100,0),ROUNDUP(N100/D100,0),ROUNDUP(O100/D100,0),ROUNDUP(P100/D100,0),ROUNDUP(Q100/D100,0),ROUNDUP(R100/D100,0),ROUNDUP(S100/D100,0),ROUNDUP(T100/D100,0),ROUNDUP(U100/D100,0),ROUNDUP(V100/D100,0),ROUNDUP(W100/D100,0),ROUNDUP(X100/D100,0),ROUNDUP(Y100/D100,0),ROUNDUP(Z100/D100,0),ROUNDUP(AA100/D100,0),ROUNDUP(AB100/D100,0),ROUNDUP(AC100/D100,0))*D100</f>
        <v>0</v>
      </c>
      <c r="AE100" s="451">
        <v>10.77</v>
      </c>
      <c r="AF100" s="311">
        <f t="shared" ref="AF100:AF102" si="28">AD100*AE100</f>
        <v>0</v>
      </c>
      <c r="AG100" s="331"/>
      <c r="AH100" s="250"/>
    </row>
    <row r="101" spans="1:42" ht="75" customHeight="1" thickBot="1">
      <c r="A101" s="503"/>
      <c r="B101" s="267" t="s">
        <v>777</v>
      </c>
      <c r="C101" s="127" t="s">
        <v>1232</v>
      </c>
      <c r="D101" s="111">
        <v>5</v>
      </c>
      <c r="E101" s="9"/>
      <c r="F101" s="59"/>
      <c r="G101" s="59"/>
      <c r="H101" s="59"/>
      <c r="I101" s="124"/>
      <c r="J101" s="124"/>
      <c r="K101" s="124"/>
      <c r="L101" s="124"/>
      <c r="M101" s="124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  <c r="AC101" s="124"/>
      <c r="AD101" s="302">
        <f t="shared" si="27"/>
        <v>0</v>
      </c>
      <c r="AE101" s="451">
        <v>15.98</v>
      </c>
      <c r="AF101" s="311">
        <f t="shared" si="28"/>
        <v>0</v>
      </c>
      <c r="AG101" s="329"/>
      <c r="AH101" s="250"/>
    </row>
    <row r="102" spans="1:42" ht="75" customHeight="1" thickBot="1">
      <c r="A102" s="510"/>
      <c r="B102" s="267" t="s">
        <v>778</v>
      </c>
      <c r="C102" s="127" t="s">
        <v>1233</v>
      </c>
      <c r="D102" s="111">
        <v>5</v>
      </c>
      <c r="E102" s="9"/>
      <c r="F102" s="59"/>
      <c r="G102" s="59"/>
      <c r="H102" s="59"/>
      <c r="I102" s="124"/>
      <c r="J102" s="124"/>
      <c r="K102" s="124"/>
      <c r="L102" s="124"/>
      <c r="M102" s="124"/>
      <c r="N102" s="124"/>
      <c r="O102" s="124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302">
        <f t="shared" si="27"/>
        <v>0</v>
      </c>
      <c r="AE102" s="451">
        <v>25.9</v>
      </c>
      <c r="AF102" s="311">
        <f t="shared" si="28"/>
        <v>0</v>
      </c>
      <c r="AG102" s="330"/>
      <c r="AH102" s="250"/>
    </row>
    <row r="103" spans="1:42" ht="49.5" customHeight="1" thickBot="1">
      <c r="A103" s="476" t="s">
        <v>570</v>
      </c>
      <c r="B103" s="477"/>
      <c r="C103" s="478"/>
      <c r="D103" s="473" t="s">
        <v>571</v>
      </c>
      <c r="E103" s="92"/>
      <c r="F103" s="103" t="s">
        <v>573</v>
      </c>
      <c r="G103" s="103" t="s">
        <v>576</v>
      </c>
      <c r="H103" s="112" t="s">
        <v>582</v>
      </c>
      <c r="I103" s="123" t="s">
        <v>620</v>
      </c>
      <c r="J103" s="103" t="s">
        <v>621</v>
      </c>
      <c r="K103" s="124"/>
      <c r="L103" s="124"/>
      <c r="M103" s="124"/>
      <c r="N103" s="124"/>
      <c r="O103" s="124"/>
      <c r="P103" s="124"/>
      <c r="Q103" s="124"/>
      <c r="R103" s="124"/>
      <c r="S103" s="124"/>
      <c r="T103" s="124"/>
      <c r="U103" s="124"/>
      <c r="V103" s="124"/>
      <c r="W103" s="124"/>
      <c r="X103" s="124"/>
      <c r="Y103" s="124"/>
      <c r="Z103" s="124"/>
      <c r="AA103" s="124"/>
      <c r="AB103" s="124"/>
      <c r="AC103" s="124"/>
      <c r="AD103" s="33" t="s">
        <v>2</v>
      </c>
      <c r="AE103" s="449" t="s">
        <v>386</v>
      </c>
      <c r="AF103" s="310" t="s">
        <v>387</v>
      </c>
      <c r="AG103" s="325"/>
      <c r="AL103"/>
      <c r="AM103"/>
      <c r="AO103" s="75"/>
      <c r="AP103" s="75"/>
    </row>
    <row r="104" spans="1:42" ht="44.1" customHeight="1" thickBot="1">
      <c r="A104" s="479"/>
      <c r="B104" s="480"/>
      <c r="C104" s="481"/>
      <c r="D104" s="474"/>
      <c r="E104" s="92"/>
      <c r="F104" s="104" t="s">
        <v>4</v>
      </c>
      <c r="G104" s="104" t="s">
        <v>5</v>
      </c>
      <c r="H104" s="104" t="s">
        <v>443</v>
      </c>
      <c r="I104" s="104" t="s">
        <v>549</v>
      </c>
      <c r="J104" s="240" t="s">
        <v>567</v>
      </c>
      <c r="K104" s="124"/>
      <c r="L104" s="124"/>
      <c r="M104" s="124"/>
      <c r="N104" s="124"/>
      <c r="O104" s="124"/>
      <c r="P104" s="124"/>
      <c r="Q104" s="124"/>
      <c r="R104" s="124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  <c r="AC104" s="124"/>
      <c r="AD104" s="34"/>
      <c r="AE104" s="450"/>
      <c r="AF104" s="311"/>
      <c r="AG104" s="325"/>
      <c r="AL104"/>
      <c r="AM104"/>
      <c r="AO104" s="75"/>
      <c r="AP104" s="75"/>
    </row>
    <row r="105" spans="1:42" ht="48" customHeight="1" thickBot="1">
      <c r="A105" s="482"/>
      <c r="B105" s="483"/>
      <c r="C105" s="484"/>
      <c r="D105" s="475"/>
      <c r="E105" s="92"/>
      <c r="F105" s="17"/>
      <c r="G105" s="232"/>
      <c r="H105" s="66"/>
      <c r="I105" s="242"/>
      <c r="J105" s="243"/>
      <c r="K105" s="124"/>
      <c r="L105" s="124"/>
      <c r="M105" s="124"/>
      <c r="N105" s="124"/>
      <c r="O105" s="124"/>
      <c r="P105" s="124"/>
      <c r="Q105" s="124"/>
      <c r="R105" s="124"/>
      <c r="S105" s="124"/>
      <c r="T105" s="124"/>
      <c r="U105" s="124"/>
      <c r="V105" s="124"/>
      <c r="W105" s="124"/>
      <c r="X105" s="124"/>
      <c r="Y105" s="124"/>
      <c r="Z105" s="124"/>
      <c r="AA105" s="124"/>
      <c r="AB105" s="124"/>
      <c r="AC105" s="124"/>
      <c r="AD105" s="34">
        <f>SUM(AD106:AD110)</f>
        <v>0</v>
      </c>
      <c r="AE105" s="450"/>
      <c r="AF105" s="314"/>
      <c r="AG105" s="326"/>
      <c r="AL105"/>
      <c r="AM105"/>
      <c r="AO105" s="75"/>
      <c r="AP105" s="75"/>
    </row>
    <row r="106" spans="1:42" ht="50.1" customHeight="1" thickBot="1">
      <c r="A106" s="502"/>
      <c r="B106" s="120" t="s">
        <v>544</v>
      </c>
      <c r="C106" s="127" t="s">
        <v>1234</v>
      </c>
      <c r="D106" s="111">
        <v>10</v>
      </c>
      <c r="E106" s="232"/>
      <c r="F106" s="59"/>
      <c r="G106" s="59"/>
      <c r="H106" s="59"/>
      <c r="I106" s="59"/>
      <c r="J106" s="59"/>
      <c r="K106" s="124"/>
      <c r="L106" s="124"/>
      <c r="M106" s="124"/>
      <c r="N106" s="124"/>
      <c r="O106" s="124"/>
      <c r="P106" s="124"/>
      <c r="Q106" s="124"/>
      <c r="R106" s="124"/>
      <c r="S106" s="124"/>
      <c r="T106" s="124"/>
      <c r="U106" s="124"/>
      <c r="V106" s="124"/>
      <c r="W106" s="124"/>
      <c r="X106" s="124"/>
      <c r="Y106" s="124"/>
      <c r="Z106" s="124"/>
      <c r="AA106" s="124"/>
      <c r="AB106" s="124"/>
      <c r="AC106" s="124"/>
      <c r="AD106" s="302">
        <f t="shared" ref="AD106:AD110" si="29">SUM(ROUNDUP(F106/D106,0),ROUNDUP(G106/D106,0),ROUNDUP(H106/D106,0),ROUNDUP(I106/D106,0),ROUNDUP(J106/D106,0),ROUNDUP(K106/D106,0),ROUNDUP(L106/D106,0),ROUNDUP(M106/D106,0),ROUNDUP(N106/D106,0),ROUNDUP(O106/D106,0),ROUNDUP(P106/D106,0),ROUNDUP(Q106/D106,0),ROUNDUP(R106/D106,0),ROUNDUP(S106/D106,0),ROUNDUP(T106/D106,0),ROUNDUP(U106/D106,0),ROUNDUP(V106/D106,0),ROUNDUP(W106/D106,0),ROUNDUP(X106/D106,0),ROUNDUP(Y106/D106,0),ROUNDUP(Z106/D106,0),ROUNDUP(AA106/D106,0),ROUNDUP(AB106/D106,0),ROUNDUP(AC106/D106,0))*D106</f>
        <v>0</v>
      </c>
      <c r="AE106" s="451">
        <v>3.19</v>
      </c>
      <c r="AF106" s="311">
        <f t="shared" ref="AF106:AF110" si="30">AD106*AE106</f>
        <v>0</v>
      </c>
      <c r="AG106" s="325"/>
      <c r="AL106"/>
      <c r="AM106"/>
      <c r="AO106" s="75"/>
      <c r="AP106" s="75"/>
    </row>
    <row r="107" spans="1:42" ht="50.1" customHeight="1" thickBot="1">
      <c r="A107" s="503"/>
      <c r="B107" s="120" t="s">
        <v>545</v>
      </c>
      <c r="C107" s="127" t="s">
        <v>1235</v>
      </c>
      <c r="D107" s="111">
        <v>10</v>
      </c>
      <c r="E107" s="232"/>
      <c r="F107" s="59"/>
      <c r="G107" s="59"/>
      <c r="H107" s="59"/>
      <c r="I107" s="59"/>
      <c r="J107" s="59"/>
      <c r="K107" s="124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  <c r="Y107" s="124"/>
      <c r="Z107" s="124"/>
      <c r="AA107" s="124"/>
      <c r="AB107" s="124"/>
      <c r="AC107" s="124"/>
      <c r="AD107" s="302">
        <f t="shared" si="29"/>
        <v>0</v>
      </c>
      <c r="AE107" s="451">
        <v>4.1399999999999997</v>
      </c>
      <c r="AF107" s="311">
        <f t="shared" si="30"/>
        <v>0</v>
      </c>
      <c r="AG107" s="325"/>
      <c r="AL107"/>
      <c r="AM107"/>
      <c r="AO107" s="75"/>
      <c r="AP107" s="75"/>
    </row>
    <row r="108" spans="1:42" ht="50.1" customHeight="1" thickBot="1">
      <c r="A108" s="503"/>
      <c r="B108" s="120" t="s">
        <v>546</v>
      </c>
      <c r="C108" s="127" t="s">
        <v>1236</v>
      </c>
      <c r="D108" s="111">
        <v>10</v>
      </c>
      <c r="E108" s="232"/>
      <c r="F108" s="59"/>
      <c r="G108" s="59"/>
      <c r="H108" s="59"/>
      <c r="I108" s="59"/>
      <c r="J108" s="59"/>
      <c r="K108" s="124"/>
      <c r="L108" s="124"/>
      <c r="M108" s="124"/>
      <c r="N108" s="124"/>
      <c r="O108" s="124"/>
      <c r="P108" s="124"/>
      <c r="Q108" s="124"/>
      <c r="R108" s="124"/>
      <c r="S108" s="124"/>
      <c r="T108" s="124"/>
      <c r="U108" s="124"/>
      <c r="V108" s="124"/>
      <c r="W108" s="124"/>
      <c r="X108" s="124"/>
      <c r="Y108" s="124"/>
      <c r="Z108" s="124"/>
      <c r="AA108" s="124"/>
      <c r="AB108" s="124"/>
      <c r="AC108" s="124"/>
      <c r="AD108" s="302">
        <f t="shared" si="29"/>
        <v>0</v>
      </c>
      <c r="AE108" s="451">
        <v>5.57</v>
      </c>
      <c r="AF108" s="311">
        <f t="shared" si="30"/>
        <v>0</v>
      </c>
      <c r="AG108" s="325"/>
      <c r="AL108"/>
      <c r="AM108"/>
      <c r="AO108" s="75"/>
      <c r="AP108" s="75"/>
    </row>
    <row r="109" spans="1:42" ht="50.1" customHeight="1" thickBot="1">
      <c r="A109" s="503"/>
      <c r="B109" s="120" t="s">
        <v>547</v>
      </c>
      <c r="C109" s="127" t="s">
        <v>1237</v>
      </c>
      <c r="D109" s="111">
        <v>5</v>
      </c>
      <c r="E109" s="232"/>
      <c r="F109" s="59"/>
      <c r="G109" s="59"/>
      <c r="H109" s="59"/>
      <c r="I109" s="59"/>
      <c r="J109" s="59"/>
      <c r="K109" s="124"/>
      <c r="L109" s="124"/>
      <c r="M109" s="124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302">
        <f t="shared" si="29"/>
        <v>0</v>
      </c>
      <c r="AE109" s="451">
        <v>8.93</v>
      </c>
      <c r="AF109" s="311">
        <f t="shared" si="30"/>
        <v>0</v>
      </c>
      <c r="AG109" s="325"/>
      <c r="AL109"/>
      <c r="AM109"/>
      <c r="AO109" s="75"/>
      <c r="AP109" s="75"/>
    </row>
    <row r="110" spans="1:42" ht="50.1" customHeight="1" thickBot="1">
      <c r="A110" s="509"/>
      <c r="B110" s="120" t="s">
        <v>548</v>
      </c>
      <c r="C110" s="127" t="s">
        <v>1238</v>
      </c>
      <c r="D110" s="111">
        <v>5</v>
      </c>
      <c r="E110" s="232"/>
      <c r="F110" s="59"/>
      <c r="G110" s="59"/>
      <c r="H110" s="59"/>
      <c r="I110" s="59"/>
      <c r="J110" s="59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302">
        <f t="shared" si="29"/>
        <v>0</v>
      </c>
      <c r="AE110" s="451">
        <v>17.489999999999998</v>
      </c>
      <c r="AF110" s="311">
        <f t="shared" si="30"/>
        <v>0</v>
      </c>
      <c r="AG110" s="325"/>
      <c r="AL110"/>
      <c r="AM110"/>
      <c r="AO110" s="75"/>
      <c r="AP110" s="75"/>
    </row>
    <row r="111" spans="1:42" ht="45" customHeight="1" thickBot="1">
      <c r="A111" s="476" t="s">
        <v>570</v>
      </c>
      <c r="B111" s="477"/>
      <c r="C111" s="478"/>
      <c r="D111" s="473" t="s">
        <v>571</v>
      </c>
      <c r="E111" s="9"/>
      <c r="F111" s="103" t="s">
        <v>573</v>
      </c>
      <c r="G111" s="103" t="s">
        <v>576</v>
      </c>
      <c r="H111" s="112" t="s">
        <v>582</v>
      </c>
      <c r="I111" s="103" t="s">
        <v>891</v>
      </c>
      <c r="J111" s="103" t="s">
        <v>621</v>
      </c>
      <c r="K111" s="124"/>
      <c r="L111" s="124"/>
      <c r="M111" s="124"/>
      <c r="N111" s="124"/>
      <c r="O111" s="124"/>
      <c r="P111" s="124"/>
      <c r="Q111" s="124"/>
      <c r="R111" s="124"/>
      <c r="S111" s="124"/>
      <c r="T111" s="124"/>
      <c r="U111" s="124"/>
      <c r="V111" s="124"/>
      <c r="W111" s="124"/>
      <c r="X111" s="124"/>
      <c r="Y111" s="124"/>
      <c r="Z111" s="124"/>
      <c r="AA111" s="124"/>
      <c r="AB111" s="124"/>
      <c r="AC111" s="124"/>
      <c r="AD111" s="33" t="s">
        <v>2</v>
      </c>
      <c r="AE111" s="449" t="s">
        <v>386</v>
      </c>
      <c r="AF111" s="310" t="s">
        <v>387</v>
      </c>
      <c r="AG111" s="328"/>
      <c r="AH111" s="250"/>
    </row>
    <row r="112" spans="1:42" ht="105.75" customHeight="1" thickBot="1">
      <c r="A112" s="479"/>
      <c r="B112" s="480"/>
      <c r="C112" s="481"/>
      <c r="D112" s="474"/>
      <c r="E112" s="9"/>
      <c r="F112" s="104" t="s">
        <v>4</v>
      </c>
      <c r="G112" s="104" t="s">
        <v>5</v>
      </c>
      <c r="H112" s="108" t="s">
        <v>443</v>
      </c>
      <c r="I112" s="104" t="s">
        <v>549</v>
      </c>
      <c r="J112" s="240" t="s">
        <v>567</v>
      </c>
      <c r="K112" s="124"/>
      <c r="L112" s="124"/>
      <c r="M112" s="124"/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  <c r="Y112" s="124"/>
      <c r="Z112" s="124"/>
      <c r="AA112" s="124"/>
      <c r="AB112" s="124"/>
      <c r="AC112" s="124"/>
      <c r="AD112" s="34"/>
      <c r="AE112" s="450"/>
      <c r="AF112" s="311"/>
      <c r="AG112" s="331"/>
      <c r="AH112" s="250"/>
    </row>
    <row r="113" spans="1:34" ht="51.75" customHeight="1" thickBot="1">
      <c r="A113" s="482"/>
      <c r="B113" s="483"/>
      <c r="C113" s="484"/>
      <c r="D113" s="475"/>
      <c r="E113" s="9"/>
      <c r="F113" s="231"/>
      <c r="G113" s="232"/>
      <c r="H113" s="233"/>
      <c r="I113" s="232"/>
      <c r="J113" s="243"/>
      <c r="K113" s="124"/>
      <c r="L113" s="124"/>
      <c r="M113" s="124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34">
        <f>SUM(AD114)</f>
        <v>0</v>
      </c>
      <c r="AE113" s="450"/>
      <c r="AF113" s="314"/>
      <c r="AG113" s="326"/>
      <c r="AH113" s="250"/>
    </row>
    <row r="114" spans="1:34" ht="120" customHeight="1" thickBot="1">
      <c r="A114" s="300"/>
      <c r="B114" s="267" t="s">
        <v>779</v>
      </c>
      <c r="C114" s="127" t="s">
        <v>1239</v>
      </c>
      <c r="D114" s="111">
        <v>10</v>
      </c>
      <c r="E114" s="9"/>
      <c r="F114" s="59"/>
      <c r="G114" s="59"/>
      <c r="H114" s="59"/>
      <c r="I114" s="59"/>
      <c r="J114" s="59"/>
      <c r="K114" s="124"/>
      <c r="L114" s="124"/>
      <c r="M114" s="124"/>
      <c r="N114" s="124"/>
      <c r="O114" s="124"/>
      <c r="P114" s="124"/>
      <c r="Q114" s="124"/>
      <c r="R114" s="124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  <c r="AD114" s="302">
        <f t="shared" ref="AD114" si="31">SUM(ROUNDUP(F114/D114,0),ROUNDUP(G114/D114,0),ROUNDUP(H114/D114,0),ROUNDUP(I114/D114,0),ROUNDUP(J114/D114,0),ROUNDUP(K114/D114,0),ROUNDUP(L114/D114,0),ROUNDUP(M114/D114,0),ROUNDUP(N114/D114,0),ROUNDUP(O114/D114,0),ROUNDUP(P114/D114,0),ROUNDUP(Q114/D114,0),ROUNDUP(R114/D114,0),ROUNDUP(S114/D114,0),ROUNDUP(T114/D114,0),ROUNDUP(U114/D114,0),ROUNDUP(V114/D114,0),ROUNDUP(W114/D114,0),ROUNDUP(X114/D114,0),ROUNDUP(Y114/D114,0),ROUNDUP(Z114/D114,0),ROUNDUP(AA114/D114,0),ROUNDUP(AB114/D114,0),ROUNDUP(AC114/D114,0))*D114</f>
        <v>0</v>
      </c>
      <c r="AE114" s="451">
        <v>7.16</v>
      </c>
      <c r="AF114" s="311">
        <f>AD114*AE114</f>
        <v>0</v>
      </c>
      <c r="AG114" s="327"/>
      <c r="AH114" s="250"/>
    </row>
    <row r="115" spans="1:34" ht="99.95" customHeight="1" thickBot="1">
      <c r="A115" s="476" t="s">
        <v>570</v>
      </c>
      <c r="B115" s="477"/>
      <c r="C115" s="478"/>
      <c r="D115" s="473" t="s">
        <v>571</v>
      </c>
      <c r="E115" s="9"/>
      <c r="F115" s="103" t="s">
        <v>573</v>
      </c>
      <c r="G115" s="103" t="s">
        <v>576</v>
      </c>
      <c r="H115" s="103" t="s">
        <v>582</v>
      </c>
      <c r="I115" s="103" t="s">
        <v>891</v>
      </c>
      <c r="J115" s="103" t="s">
        <v>621</v>
      </c>
      <c r="K115" s="124"/>
      <c r="L115" s="124"/>
      <c r="M115" s="124"/>
      <c r="N115" s="124"/>
      <c r="O115" s="124"/>
      <c r="P115" s="124"/>
      <c r="Q115" s="124"/>
      <c r="R115" s="124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  <c r="AD115" s="33" t="s">
        <v>2</v>
      </c>
      <c r="AE115" s="449" t="s">
        <v>386</v>
      </c>
      <c r="AF115" s="310" t="s">
        <v>387</v>
      </c>
      <c r="AG115" s="327"/>
      <c r="AH115" s="250"/>
    </row>
    <row r="116" spans="1:34" ht="99.95" customHeight="1" thickBot="1">
      <c r="A116" s="479"/>
      <c r="B116" s="480"/>
      <c r="C116" s="481"/>
      <c r="D116" s="474"/>
      <c r="E116" s="9"/>
      <c r="F116" s="104" t="s">
        <v>4</v>
      </c>
      <c r="G116" s="104" t="s">
        <v>5</v>
      </c>
      <c r="H116" s="108" t="s">
        <v>443</v>
      </c>
      <c r="I116" s="104" t="s">
        <v>549</v>
      </c>
      <c r="J116" s="240" t="s">
        <v>567</v>
      </c>
      <c r="K116" s="124"/>
      <c r="L116" s="124"/>
      <c r="M116" s="124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  <c r="AD116" s="34"/>
      <c r="AE116" s="450"/>
      <c r="AF116" s="296"/>
      <c r="AG116" s="327"/>
      <c r="AH116" s="250"/>
    </row>
    <row r="117" spans="1:34" ht="49.5" customHeight="1" thickBot="1">
      <c r="A117" s="482"/>
      <c r="B117" s="483"/>
      <c r="C117" s="484"/>
      <c r="D117" s="475"/>
      <c r="E117" s="9"/>
      <c r="F117" s="231"/>
      <c r="G117" s="232"/>
      <c r="H117" s="233"/>
      <c r="I117" s="232"/>
      <c r="J117" s="243"/>
      <c r="K117" s="124"/>
      <c r="L117" s="124"/>
      <c r="M117" s="124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34">
        <f>SUM(AD118:AD123)</f>
        <v>0</v>
      </c>
      <c r="AE117" s="450"/>
      <c r="AF117" s="312"/>
      <c r="AG117" s="326"/>
      <c r="AH117" s="250"/>
    </row>
    <row r="118" spans="1:34" ht="50.1" customHeight="1" thickBot="1">
      <c r="A118" s="502"/>
      <c r="B118" s="267" t="s">
        <v>768</v>
      </c>
      <c r="C118" s="127" t="s">
        <v>1286</v>
      </c>
      <c r="D118" s="111">
        <v>10</v>
      </c>
      <c r="E118" s="9"/>
      <c r="F118" s="59"/>
      <c r="G118" s="59"/>
      <c r="H118" s="59"/>
      <c r="I118" s="59"/>
      <c r="J118" s="59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302">
        <f t="shared" ref="AD118:AD123" si="32">SUM(ROUNDUP(F118/D118,0),ROUNDUP(G118/D118,0),ROUNDUP(H118/D118,0),ROUNDUP(I118/D118,0),ROUNDUP(J118/D118,0),ROUNDUP(K118/D118,0),ROUNDUP(L118/D118,0),ROUNDUP(M118/D118,0),ROUNDUP(N118/D118,0),ROUNDUP(O118/D118,0),ROUNDUP(P118/D118,0),ROUNDUP(Q118/D118,0),ROUNDUP(R118/D118,0),ROUNDUP(S118/D118,0),ROUNDUP(T118/D118,0),ROUNDUP(U118/D118,0),ROUNDUP(V118/D118,0),ROUNDUP(W118/D118,0),ROUNDUP(X118/D118,0),ROUNDUP(Y118/D118,0),ROUNDUP(Z118/D118,0),ROUNDUP(AA118/D118,0),ROUNDUP(AB118/D118,0),ROUNDUP(AC118/D118,0))*D118</f>
        <v>0</v>
      </c>
      <c r="AE118" s="451">
        <v>2.69</v>
      </c>
      <c r="AF118" s="311">
        <f>AD118*AE118</f>
        <v>0</v>
      </c>
      <c r="AG118" s="327"/>
      <c r="AH118" s="250"/>
    </row>
    <row r="119" spans="1:34" ht="50.1" customHeight="1" thickBot="1">
      <c r="A119" s="503"/>
      <c r="B119" s="267" t="s">
        <v>769</v>
      </c>
      <c r="C119" s="127" t="s">
        <v>1287</v>
      </c>
      <c r="D119" s="111">
        <v>10</v>
      </c>
      <c r="E119" s="9"/>
      <c r="F119" s="59"/>
      <c r="G119" s="59"/>
      <c r="H119" s="59"/>
      <c r="I119" s="59"/>
      <c r="J119" s="59"/>
      <c r="K119" s="124"/>
      <c r="L119" s="124"/>
      <c r="M119" s="124"/>
      <c r="N119" s="124"/>
      <c r="O119" s="124"/>
      <c r="P119" s="124"/>
      <c r="Q119" s="124"/>
      <c r="R119" s="124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302">
        <f t="shared" si="32"/>
        <v>0</v>
      </c>
      <c r="AE119" s="451">
        <v>3.49</v>
      </c>
      <c r="AF119" s="311">
        <f t="shared" ref="AF119:AF123" si="33">AD119*AE119</f>
        <v>0</v>
      </c>
      <c r="AG119" s="328"/>
      <c r="AH119" s="250"/>
    </row>
    <row r="120" spans="1:34" ht="50.1" customHeight="1" thickBot="1">
      <c r="A120" s="503"/>
      <c r="B120" s="267" t="s">
        <v>770</v>
      </c>
      <c r="C120" s="127" t="s">
        <v>1288</v>
      </c>
      <c r="D120" s="111">
        <v>10</v>
      </c>
      <c r="E120" s="9"/>
      <c r="F120" s="59"/>
      <c r="G120" s="59"/>
      <c r="H120" s="59"/>
      <c r="I120" s="59"/>
      <c r="J120" s="59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302">
        <f t="shared" si="32"/>
        <v>0</v>
      </c>
      <c r="AE120" s="451">
        <v>4.9800000000000004</v>
      </c>
      <c r="AF120" s="311">
        <f t="shared" si="33"/>
        <v>0</v>
      </c>
      <c r="AG120" s="327"/>
      <c r="AH120" s="250"/>
    </row>
    <row r="121" spans="1:34" ht="50.1" customHeight="1" thickBot="1">
      <c r="A121" s="503"/>
      <c r="B121" s="267" t="s">
        <v>771</v>
      </c>
      <c r="C121" s="127" t="s">
        <v>1289</v>
      </c>
      <c r="D121" s="111">
        <v>10</v>
      </c>
      <c r="E121" s="9"/>
      <c r="F121" s="59"/>
      <c r="G121" s="59"/>
      <c r="H121" s="59"/>
      <c r="I121" s="59"/>
      <c r="J121" s="59"/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302">
        <f t="shared" si="32"/>
        <v>0</v>
      </c>
      <c r="AE121" s="451">
        <v>6.85</v>
      </c>
      <c r="AF121" s="311">
        <f t="shared" si="33"/>
        <v>0</v>
      </c>
      <c r="AG121" s="327"/>
      <c r="AH121" s="250"/>
    </row>
    <row r="122" spans="1:34" ht="50.1" customHeight="1" thickBot="1">
      <c r="A122" s="503"/>
      <c r="B122" s="267" t="s">
        <v>772</v>
      </c>
      <c r="C122" s="127" t="s">
        <v>1290</v>
      </c>
      <c r="D122" s="111">
        <v>5</v>
      </c>
      <c r="E122" s="9"/>
      <c r="F122" s="59"/>
      <c r="G122" s="59"/>
      <c r="H122" s="59"/>
      <c r="I122" s="59"/>
      <c r="J122" s="59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302">
        <f t="shared" si="32"/>
        <v>0</v>
      </c>
      <c r="AE122" s="451">
        <v>8.75</v>
      </c>
      <c r="AF122" s="311">
        <f t="shared" si="33"/>
        <v>0</v>
      </c>
      <c r="AG122" s="327"/>
      <c r="AH122" s="250"/>
    </row>
    <row r="123" spans="1:34" ht="50.1" customHeight="1" thickBot="1">
      <c r="A123" s="503"/>
      <c r="B123" s="267" t="s">
        <v>773</v>
      </c>
      <c r="C123" s="127" t="s">
        <v>1291</v>
      </c>
      <c r="D123" s="111">
        <v>5</v>
      </c>
      <c r="E123" s="9"/>
      <c r="F123" s="59"/>
      <c r="G123" s="59"/>
      <c r="H123" s="59"/>
      <c r="I123" s="59"/>
      <c r="J123" s="59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302">
        <f t="shared" si="32"/>
        <v>0</v>
      </c>
      <c r="AE123" s="451">
        <v>12.99</v>
      </c>
      <c r="AF123" s="311">
        <f t="shared" si="33"/>
        <v>0</v>
      </c>
      <c r="AG123" s="328"/>
      <c r="AH123" s="250"/>
    </row>
    <row r="124" spans="1:34" ht="111" customHeight="1" thickBot="1">
      <c r="A124" s="476" t="s">
        <v>570</v>
      </c>
      <c r="B124" s="477"/>
      <c r="C124" s="478"/>
      <c r="D124" s="473" t="s">
        <v>571</v>
      </c>
      <c r="E124" s="9"/>
      <c r="F124" s="103" t="s">
        <v>573</v>
      </c>
      <c r="G124" s="103" t="s">
        <v>576</v>
      </c>
      <c r="H124" s="103" t="s">
        <v>582</v>
      </c>
      <c r="I124" s="103" t="s">
        <v>891</v>
      </c>
      <c r="J124" s="103" t="s">
        <v>621</v>
      </c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  <c r="AD124" s="33" t="s">
        <v>2</v>
      </c>
      <c r="AE124" s="449" t="s">
        <v>386</v>
      </c>
      <c r="AF124" s="310" t="s">
        <v>387</v>
      </c>
      <c r="AG124" s="327"/>
      <c r="AH124" s="250"/>
    </row>
    <row r="125" spans="1:34" ht="150" customHeight="1" thickBot="1">
      <c r="A125" s="479"/>
      <c r="B125" s="480"/>
      <c r="C125" s="481"/>
      <c r="D125" s="474"/>
      <c r="E125" s="9"/>
      <c r="F125" s="104" t="s">
        <v>4</v>
      </c>
      <c r="G125" s="104" t="s">
        <v>5</v>
      </c>
      <c r="H125" s="108" t="s">
        <v>443</v>
      </c>
      <c r="I125" s="104" t="s">
        <v>549</v>
      </c>
      <c r="J125" s="240" t="s">
        <v>567</v>
      </c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124"/>
      <c r="AD125" s="34"/>
      <c r="AE125" s="450"/>
      <c r="AF125" s="311"/>
      <c r="AG125" s="327"/>
      <c r="AH125" s="250"/>
    </row>
    <row r="126" spans="1:34" ht="49.5" customHeight="1" thickBot="1">
      <c r="A126" s="482"/>
      <c r="B126" s="483"/>
      <c r="C126" s="484"/>
      <c r="D126" s="475"/>
      <c r="E126" s="9"/>
      <c r="F126" s="231"/>
      <c r="G126" s="232"/>
      <c r="H126" s="233"/>
      <c r="I126" s="232"/>
      <c r="J126" s="243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  <c r="AD126" s="34">
        <f>SUM(AD127)</f>
        <v>0</v>
      </c>
      <c r="AE126" s="450"/>
      <c r="AF126" s="314"/>
      <c r="AG126" s="326"/>
      <c r="AH126" s="250"/>
    </row>
    <row r="127" spans="1:34" ht="150" customHeight="1" thickBot="1">
      <c r="A127" s="300"/>
      <c r="B127" s="267" t="s">
        <v>774</v>
      </c>
      <c r="C127" s="127" t="s">
        <v>1240</v>
      </c>
      <c r="D127" s="111">
        <v>10</v>
      </c>
      <c r="E127" s="9"/>
      <c r="F127" s="59"/>
      <c r="G127" s="59"/>
      <c r="H127" s="59"/>
      <c r="I127" s="59"/>
      <c r="J127" s="59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  <c r="AC127" s="124"/>
      <c r="AD127" s="302">
        <f t="shared" ref="AD127" si="34">SUM(ROUNDUP(F127/D127,0),ROUNDUP(G127/D127,0),ROUNDUP(H127/D127,0),ROUNDUP(I127/D127,0),ROUNDUP(J127/D127,0),ROUNDUP(K127/D127,0),ROUNDUP(L127/D127,0),ROUNDUP(M127/D127,0),ROUNDUP(N127/D127,0),ROUNDUP(O127/D127,0),ROUNDUP(P127/D127,0),ROUNDUP(Q127/D127,0),ROUNDUP(R127/D127,0),ROUNDUP(S127/D127,0),ROUNDUP(T127/D127,0),ROUNDUP(U127/D127,0),ROUNDUP(V127/D127,0),ROUNDUP(W127/D127,0),ROUNDUP(X127/D127,0),ROUNDUP(Y127/D127,0),ROUNDUP(Z127/D127,0),ROUNDUP(AA127/D127,0),ROUNDUP(AB127/D127,0),ROUNDUP(AC127/D127,0))*D127</f>
        <v>0</v>
      </c>
      <c r="AE127" s="451">
        <v>6.55</v>
      </c>
      <c r="AF127" s="311">
        <f>AD127*AE127</f>
        <v>0</v>
      </c>
      <c r="AG127" s="327"/>
      <c r="AH127" s="250"/>
    </row>
    <row r="128" spans="1:34" ht="60" customHeight="1" thickBot="1">
      <c r="A128" s="476" t="s">
        <v>570</v>
      </c>
      <c r="B128" s="477"/>
      <c r="C128" s="478"/>
      <c r="D128" s="473" t="s">
        <v>571</v>
      </c>
      <c r="E128" s="9"/>
      <c r="F128" s="103" t="s">
        <v>576</v>
      </c>
      <c r="G128" s="103" t="s">
        <v>582</v>
      </c>
      <c r="H128" s="105" t="s">
        <v>579</v>
      </c>
      <c r="I128" s="124"/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33" t="s">
        <v>2</v>
      </c>
      <c r="AE128" s="449" t="s">
        <v>386</v>
      </c>
      <c r="AF128" s="310" t="s">
        <v>387</v>
      </c>
      <c r="AG128" s="331"/>
      <c r="AH128" s="250"/>
    </row>
    <row r="129" spans="1:42" ht="60" customHeight="1" thickBot="1">
      <c r="A129" s="479"/>
      <c r="B129" s="480"/>
      <c r="C129" s="481"/>
      <c r="D129" s="474"/>
      <c r="E129" s="9"/>
      <c r="F129" s="104" t="s">
        <v>5</v>
      </c>
      <c r="G129" s="104" t="s">
        <v>443</v>
      </c>
      <c r="H129" s="107" t="s">
        <v>338</v>
      </c>
      <c r="I129" s="124"/>
      <c r="J129" s="124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  <c r="AC129" s="124"/>
      <c r="AD129" s="34"/>
      <c r="AE129" s="450"/>
      <c r="AF129" s="311"/>
      <c r="AG129" s="331"/>
      <c r="AH129" s="250"/>
    </row>
    <row r="130" spans="1:42" ht="60" customHeight="1" thickBot="1">
      <c r="A130" s="482"/>
      <c r="B130" s="483"/>
      <c r="C130" s="484"/>
      <c r="D130" s="475"/>
      <c r="E130" s="9"/>
      <c r="F130" s="93"/>
      <c r="G130" s="233"/>
      <c r="H130" s="7"/>
      <c r="I130" s="124"/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  <c r="AC130" s="124"/>
      <c r="AD130" s="34">
        <f>SUM(AD131)</f>
        <v>0</v>
      </c>
      <c r="AE130" s="450"/>
      <c r="AF130" s="314"/>
      <c r="AG130" s="326"/>
      <c r="AH130" s="250"/>
    </row>
    <row r="131" spans="1:42" ht="207" customHeight="1" thickBot="1">
      <c r="A131" s="300"/>
      <c r="B131" s="267" t="s">
        <v>804</v>
      </c>
      <c r="C131" s="127" t="s">
        <v>909</v>
      </c>
      <c r="D131" s="111">
        <v>1</v>
      </c>
      <c r="E131" s="9"/>
      <c r="F131" s="59"/>
      <c r="G131" s="59"/>
      <c r="H131" s="59"/>
      <c r="I131" s="124"/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  <c r="AD131" s="302">
        <f t="shared" ref="AD131" si="35">SUM(ROUNDUP(F131/D131,0),ROUNDUP(G131/D131,0),ROUNDUP(H131/D131,0),ROUNDUP(I131/D131,0),ROUNDUP(J131/D131,0),ROUNDUP(K131/D131,0),ROUNDUP(L131/D131,0),ROUNDUP(M131/D131,0),ROUNDUP(N131/D131,0),ROUNDUP(O131/D131,0),ROUNDUP(P131/D131,0),ROUNDUP(Q131/D131,0),ROUNDUP(R131/D131,0),ROUNDUP(S131/D131,0),ROUNDUP(T131/D131,0),ROUNDUP(U131/D131,0),ROUNDUP(V131/D131,0),ROUNDUP(W131/D131,0),ROUNDUP(X131/D131,0),ROUNDUP(Y131/D131,0),ROUNDUP(Z131/D131,0),ROUNDUP(AA131/D131,0),ROUNDUP(AB131/D131,0),ROUNDUP(AC131/D131,0))*D131</f>
        <v>0</v>
      </c>
      <c r="AE131" s="451">
        <v>199.5</v>
      </c>
      <c r="AF131" s="311">
        <f>AD131*AE131</f>
        <v>0</v>
      </c>
      <c r="AG131" s="331"/>
      <c r="AH131" s="250"/>
    </row>
    <row r="132" spans="1:42" ht="150" customHeight="1" thickBot="1">
      <c r="A132" s="476" t="s">
        <v>570</v>
      </c>
      <c r="B132" s="477"/>
      <c r="C132" s="478"/>
      <c r="D132" s="473" t="s">
        <v>571</v>
      </c>
      <c r="E132" s="9"/>
      <c r="F132" s="103" t="s">
        <v>1216</v>
      </c>
      <c r="G132" s="124"/>
      <c r="H132" s="124"/>
      <c r="I132" s="124"/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  <c r="AC132" s="124"/>
      <c r="AD132" s="33" t="s">
        <v>2</v>
      </c>
      <c r="AE132" s="449" t="s">
        <v>386</v>
      </c>
      <c r="AF132" s="310" t="s">
        <v>387</v>
      </c>
      <c r="AG132" s="325"/>
      <c r="AL132"/>
      <c r="AM132"/>
      <c r="AO132" s="75"/>
      <c r="AP132" s="75"/>
    </row>
    <row r="133" spans="1:42" ht="150" customHeight="1" thickBot="1">
      <c r="A133" s="479"/>
      <c r="B133" s="480"/>
      <c r="C133" s="481"/>
      <c r="D133" s="474"/>
      <c r="E133" s="9"/>
      <c r="F133" s="104" t="s">
        <v>80</v>
      </c>
      <c r="G133" s="124"/>
      <c r="H133" s="124"/>
      <c r="I133" s="124"/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  <c r="AC133" s="124"/>
      <c r="AD133" s="34"/>
      <c r="AE133" s="450"/>
      <c r="AF133" s="311"/>
      <c r="AG133" s="325"/>
      <c r="AL133"/>
      <c r="AM133"/>
      <c r="AO133" s="75"/>
      <c r="AP133" s="75"/>
    </row>
    <row r="134" spans="1:42" ht="60" customHeight="1" thickBot="1">
      <c r="A134" s="482"/>
      <c r="B134" s="483"/>
      <c r="C134" s="484"/>
      <c r="D134" s="475"/>
      <c r="E134" s="9"/>
      <c r="F134" s="299"/>
      <c r="G134" s="124"/>
      <c r="H134" s="124"/>
      <c r="I134" s="124"/>
      <c r="J134" s="124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  <c r="AC134" s="124"/>
      <c r="AD134" s="34">
        <f>SUM(AD135:AD136)</f>
        <v>0</v>
      </c>
      <c r="AE134" s="450"/>
      <c r="AF134" s="314"/>
      <c r="AG134" s="326"/>
      <c r="AH134" s="250"/>
    </row>
    <row r="135" spans="1:42" ht="136.5" customHeight="1" thickBot="1">
      <c r="A135" s="226"/>
      <c r="B135" s="120" t="s">
        <v>1215</v>
      </c>
      <c r="C135" s="127" t="s">
        <v>1217</v>
      </c>
      <c r="D135" s="111">
        <v>4</v>
      </c>
      <c r="E135" s="9"/>
      <c r="F135" s="59"/>
      <c r="G135" s="124"/>
      <c r="H135" s="124"/>
      <c r="I135" s="124"/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  <c r="AC135" s="124"/>
      <c r="AD135" s="302">
        <f t="shared" ref="AD135:AD136" si="36">SUM(ROUNDUP(F135/D135,0),ROUNDUP(G135/D135,0),ROUNDUP(H135/D135,0),ROUNDUP(I135/D135,0),ROUNDUP(J135/D135,0),ROUNDUP(K135/D135,0),ROUNDUP(L135/D135,0),ROUNDUP(M135/D135,0),ROUNDUP(N135/D135,0),ROUNDUP(O135/D135,0),ROUNDUP(P135/D135,0),ROUNDUP(Q135/D135,0),ROUNDUP(R135/D135,0),ROUNDUP(S135/D135,0),ROUNDUP(T135/D135,0),ROUNDUP(U135/D135,0),ROUNDUP(V135/D135,0),ROUNDUP(W135/D135,0),ROUNDUP(X135/D135,0),ROUNDUP(Y135/D135,0),ROUNDUP(Z135/D135,0),ROUNDUP(AA135/D135,0),ROUNDUP(AB135/D135,0),ROUNDUP(AC135/D135,0))*D135</f>
        <v>0</v>
      </c>
      <c r="AE135" s="451">
        <v>10.5</v>
      </c>
      <c r="AF135" s="311">
        <f t="shared" ref="AF135:AF136" si="37">AD135*AE135</f>
        <v>0</v>
      </c>
      <c r="AG135" s="331"/>
      <c r="AH135" s="250"/>
    </row>
    <row r="136" spans="1:42" ht="133.5" customHeight="1" thickBot="1">
      <c r="A136" s="274"/>
      <c r="B136" s="120" t="s">
        <v>1395</v>
      </c>
      <c r="C136" s="127" t="s">
        <v>1218</v>
      </c>
      <c r="D136" s="111">
        <v>4</v>
      </c>
      <c r="E136" s="9"/>
      <c r="F136" s="59"/>
      <c r="G136" s="124"/>
      <c r="H136" s="124"/>
      <c r="I136" s="124"/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  <c r="AC136" s="124"/>
      <c r="AD136" s="302">
        <f t="shared" si="36"/>
        <v>0</v>
      </c>
      <c r="AE136" s="451">
        <v>59.5</v>
      </c>
      <c r="AF136" s="311">
        <f t="shared" si="37"/>
        <v>0</v>
      </c>
      <c r="AG136" s="331"/>
      <c r="AH136" s="250"/>
    </row>
    <row r="137" spans="1:42" ht="49.5" customHeight="1" thickBot="1">
      <c r="A137" s="476" t="s">
        <v>570</v>
      </c>
      <c r="B137" s="477"/>
      <c r="C137" s="478"/>
      <c r="D137" s="473" t="s">
        <v>571</v>
      </c>
      <c r="E137" s="9"/>
      <c r="F137" s="103" t="s">
        <v>573</v>
      </c>
      <c r="G137" s="103" t="s">
        <v>576</v>
      </c>
      <c r="H137" s="112" t="s">
        <v>582</v>
      </c>
      <c r="I137" s="124"/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  <c r="AC137" s="124"/>
      <c r="AD137" s="33" t="s">
        <v>2</v>
      </c>
      <c r="AE137" s="449" t="s">
        <v>386</v>
      </c>
      <c r="AF137" s="310" t="s">
        <v>387</v>
      </c>
      <c r="AG137" s="325"/>
      <c r="AM137"/>
      <c r="AN137"/>
      <c r="AO137" s="75"/>
      <c r="AP137" s="75"/>
    </row>
    <row r="138" spans="1:42" ht="50.25" customHeight="1" thickBot="1">
      <c r="A138" s="479"/>
      <c r="B138" s="480"/>
      <c r="C138" s="481"/>
      <c r="D138" s="474"/>
      <c r="E138" s="9"/>
      <c r="F138" s="104" t="s">
        <v>4</v>
      </c>
      <c r="G138" s="104" t="s">
        <v>5</v>
      </c>
      <c r="H138" s="104" t="s">
        <v>443</v>
      </c>
      <c r="I138" s="124"/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  <c r="AC138" s="124"/>
      <c r="AD138" s="34"/>
      <c r="AE138" s="450"/>
      <c r="AF138" s="311"/>
      <c r="AG138" s="325"/>
      <c r="AM138"/>
      <c r="AN138"/>
      <c r="AO138" s="75"/>
      <c r="AP138" s="75"/>
    </row>
    <row r="139" spans="1:42" ht="48.75" customHeight="1" thickBot="1">
      <c r="A139" s="482"/>
      <c r="B139" s="483"/>
      <c r="C139" s="484"/>
      <c r="D139" s="475"/>
      <c r="E139" s="9"/>
      <c r="F139" s="231"/>
      <c r="G139" s="232"/>
      <c r="H139" s="233"/>
      <c r="I139" s="124"/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  <c r="AD139" s="34">
        <f>SUM(AD140:AD141)</f>
        <v>0</v>
      </c>
      <c r="AE139" s="450"/>
      <c r="AF139" s="314"/>
      <c r="AG139" s="326"/>
      <c r="AM139"/>
      <c r="AN139"/>
      <c r="AO139" s="75"/>
      <c r="AP139" s="75"/>
    </row>
    <row r="140" spans="1:42" ht="99.95" customHeight="1" thickBot="1">
      <c r="A140" s="502"/>
      <c r="B140" s="120" t="s">
        <v>1196</v>
      </c>
      <c r="C140" s="127" t="s">
        <v>1194</v>
      </c>
      <c r="D140" s="111">
        <v>1</v>
      </c>
      <c r="E140" s="9"/>
      <c r="F140" s="59"/>
      <c r="G140" s="59"/>
      <c r="H140" s="59"/>
      <c r="I140" s="124"/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  <c r="AD140" s="302">
        <f t="shared" ref="AD140:AD141" si="38">SUM(ROUNDUP(F140/D140,0),ROUNDUP(G140/D140,0),ROUNDUP(H140/D140,0),ROUNDUP(I140/D140,0),ROUNDUP(J140/D140,0),ROUNDUP(K140/D140,0),ROUNDUP(L140/D140,0),ROUNDUP(M140/D140,0),ROUNDUP(N140/D140,0),ROUNDUP(O140/D140,0),ROUNDUP(P140/D140,0),ROUNDUP(Q140/D140,0),ROUNDUP(R140/D140,0),ROUNDUP(S140/D140,0),ROUNDUP(T140/D140,0),ROUNDUP(U140/D140,0),ROUNDUP(V140/D140,0),ROUNDUP(W140/D140,0),ROUNDUP(X140/D140,0),ROUNDUP(Y140/D140,0),ROUNDUP(Z140/D140,0),ROUNDUP(AA140/D140,0),ROUNDUP(AB140/D140,0),ROUNDUP(AC140/D140,0))*D140</f>
        <v>0</v>
      </c>
      <c r="AE140" s="451">
        <v>55.59</v>
      </c>
      <c r="AF140" s="311">
        <f t="shared" ref="AF140:AF141" si="39">AD140*AE140</f>
        <v>0</v>
      </c>
      <c r="AG140" s="325"/>
      <c r="AM140"/>
      <c r="AN140"/>
      <c r="AO140" s="75"/>
      <c r="AP140" s="75"/>
    </row>
    <row r="141" spans="1:42" ht="105" customHeight="1" thickBot="1">
      <c r="A141" s="510"/>
      <c r="B141" s="120" t="s">
        <v>1197</v>
      </c>
      <c r="C141" s="127" t="s">
        <v>1195</v>
      </c>
      <c r="D141" s="111">
        <v>1</v>
      </c>
      <c r="E141" s="9"/>
      <c r="F141" s="59"/>
      <c r="G141" s="59"/>
      <c r="H141" s="59"/>
      <c r="I141" s="124"/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  <c r="AC141" s="124"/>
      <c r="AD141" s="302">
        <f t="shared" si="38"/>
        <v>0</v>
      </c>
      <c r="AE141" s="451">
        <v>62.13</v>
      </c>
      <c r="AF141" s="311">
        <f t="shared" si="39"/>
        <v>0</v>
      </c>
      <c r="AG141" s="325"/>
      <c r="AM141"/>
      <c r="AN141"/>
      <c r="AO141" s="75"/>
      <c r="AP141" s="75"/>
    </row>
    <row r="142" spans="1:42" ht="126" customHeight="1" thickBot="1">
      <c r="A142" s="476" t="s">
        <v>570</v>
      </c>
      <c r="B142" s="477"/>
      <c r="C142" s="478"/>
      <c r="D142" s="473" t="s">
        <v>571</v>
      </c>
      <c r="E142" s="9"/>
      <c r="F142" s="103" t="s">
        <v>573</v>
      </c>
      <c r="G142" s="103" t="s">
        <v>576</v>
      </c>
      <c r="H142" s="112" t="s">
        <v>582</v>
      </c>
      <c r="I142" s="103" t="s">
        <v>321</v>
      </c>
      <c r="J142" s="103" t="s">
        <v>892</v>
      </c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  <c r="AC142" s="124"/>
      <c r="AD142" s="33" t="s">
        <v>2</v>
      </c>
      <c r="AE142" s="449" t="s">
        <v>386</v>
      </c>
      <c r="AF142" s="310" t="s">
        <v>387</v>
      </c>
      <c r="AG142" s="331"/>
      <c r="AH142" s="250"/>
    </row>
    <row r="143" spans="1:42" ht="88.5" customHeight="1" thickBot="1">
      <c r="A143" s="479"/>
      <c r="B143" s="480"/>
      <c r="C143" s="481"/>
      <c r="D143" s="474"/>
      <c r="E143" s="9"/>
      <c r="F143" s="104" t="s">
        <v>4</v>
      </c>
      <c r="G143" s="104" t="s">
        <v>5</v>
      </c>
      <c r="H143" s="104" t="s">
        <v>443</v>
      </c>
      <c r="I143" s="104" t="s">
        <v>320</v>
      </c>
      <c r="J143" s="104" t="s">
        <v>803</v>
      </c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  <c r="AC143" s="124"/>
      <c r="AD143" s="34"/>
      <c r="AE143" s="450"/>
      <c r="AF143" s="311"/>
      <c r="AG143" s="331"/>
      <c r="AH143" s="250"/>
    </row>
    <row r="144" spans="1:42" ht="46.5" customHeight="1" thickBot="1">
      <c r="A144" s="482"/>
      <c r="B144" s="483"/>
      <c r="C144" s="484"/>
      <c r="D144" s="475"/>
      <c r="E144" s="9"/>
      <c r="F144" s="231"/>
      <c r="G144" s="232"/>
      <c r="H144" s="233"/>
      <c r="I144" s="232"/>
      <c r="J144" s="232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  <c r="AC144" s="124"/>
      <c r="AD144" s="34">
        <f>SUM(AD145:AD148)</f>
        <v>0</v>
      </c>
      <c r="AE144" s="450"/>
      <c r="AF144" s="314"/>
      <c r="AG144" s="326"/>
      <c r="AH144" s="250"/>
    </row>
    <row r="145" spans="1:34" ht="110.1" customHeight="1" thickBot="1">
      <c r="A145" s="502"/>
      <c r="B145" s="267" t="s">
        <v>784</v>
      </c>
      <c r="C145" s="127" t="s">
        <v>832</v>
      </c>
      <c r="D145" s="111">
        <v>3</v>
      </c>
      <c r="E145" s="9"/>
      <c r="F145" s="59"/>
      <c r="G145" s="59"/>
      <c r="H145" s="59"/>
      <c r="I145" s="59"/>
      <c r="J145" s="59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  <c r="AD145" s="302">
        <f t="shared" ref="AD145:AD148" si="40">SUM(ROUNDUP(F145/D145,0),ROUNDUP(G145/D145,0),ROUNDUP(H145/D145,0),ROUNDUP(I145/D145,0),ROUNDUP(J145/D145,0),ROUNDUP(K145/D145,0),ROUNDUP(L145/D145,0),ROUNDUP(M145/D145,0),ROUNDUP(N145/D145,0),ROUNDUP(O145/D145,0),ROUNDUP(P145/D145,0),ROUNDUP(Q145/D145,0),ROUNDUP(R145/D145,0),ROUNDUP(S145/D145,0),ROUNDUP(T145/D145,0),ROUNDUP(U145/D145,0),ROUNDUP(V145/D145,0),ROUNDUP(W145/D145,0),ROUNDUP(X145/D145,0),ROUNDUP(Y145/D145,0),ROUNDUP(Z145/D145,0),ROUNDUP(AA145/D145,0),ROUNDUP(AB145/D145,0),ROUNDUP(AC145/D145,0))*D145</f>
        <v>0</v>
      </c>
      <c r="AE145" s="451">
        <v>26.2</v>
      </c>
      <c r="AF145" s="311">
        <f t="shared" ref="AF145:AF148" si="41">AD145*AE145</f>
        <v>0</v>
      </c>
      <c r="AG145" s="327"/>
      <c r="AH145" s="250"/>
    </row>
    <row r="146" spans="1:34" ht="110.1" customHeight="1" thickBot="1">
      <c r="A146" s="510"/>
      <c r="B146" s="267" t="s">
        <v>785</v>
      </c>
      <c r="C146" s="127" t="s">
        <v>833</v>
      </c>
      <c r="D146" s="111">
        <v>3</v>
      </c>
      <c r="E146" s="9"/>
      <c r="F146" s="59"/>
      <c r="G146" s="59"/>
      <c r="H146" s="59"/>
      <c r="I146" s="59"/>
      <c r="J146" s="59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302">
        <f t="shared" si="40"/>
        <v>0</v>
      </c>
      <c r="AE146" s="451">
        <v>40.630000000000003</v>
      </c>
      <c r="AF146" s="311">
        <f t="shared" si="41"/>
        <v>0</v>
      </c>
      <c r="AG146" s="328"/>
      <c r="AH146" s="250"/>
    </row>
    <row r="147" spans="1:34" ht="110.1" customHeight="1" thickBot="1">
      <c r="A147" s="502"/>
      <c r="B147" s="267" t="s">
        <v>786</v>
      </c>
      <c r="C147" s="127" t="s">
        <v>834</v>
      </c>
      <c r="D147" s="111">
        <v>3</v>
      </c>
      <c r="E147" s="9"/>
      <c r="F147" s="59"/>
      <c r="G147" s="59"/>
      <c r="H147" s="59"/>
      <c r="I147" s="59"/>
      <c r="J147" s="59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  <c r="AC147" s="124"/>
      <c r="AD147" s="302">
        <f t="shared" si="40"/>
        <v>0</v>
      </c>
      <c r="AE147" s="451">
        <v>35.409999999999997</v>
      </c>
      <c r="AF147" s="311">
        <f t="shared" si="41"/>
        <v>0</v>
      </c>
      <c r="AG147" s="331"/>
      <c r="AH147" s="250"/>
    </row>
    <row r="148" spans="1:34" ht="110.1" customHeight="1" thickBot="1">
      <c r="A148" s="510"/>
      <c r="B148" s="267" t="s">
        <v>787</v>
      </c>
      <c r="C148" s="127" t="s">
        <v>835</v>
      </c>
      <c r="D148" s="111">
        <v>1</v>
      </c>
      <c r="E148" s="9"/>
      <c r="F148" s="59"/>
      <c r="G148" s="59"/>
      <c r="H148" s="59"/>
      <c r="I148" s="59"/>
      <c r="J148" s="59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302">
        <f t="shared" si="40"/>
        <v>0</v>
      </c>
      <c r="AE148" s="451">
        <v>48.95</v>
      </c>
      <c r="AF148" s="311">
        <f t="shared" si="41"/>
        <v>0</v>
      </c>
      <c r="AG148" s="331"/>
      <c r="AH148" s="250"/>
    </row>
    <row r="149" spans="1:34" ht="79.5" customHeight="1" thickBot="1">
      <c r="A149" s="476" t="s">
        <v>570</v>
      </c>
      <c r="B149" s="477"/>
      <c r="C149" s="478"/>
      <c r="D149" s="473" t="s">
        <v>571</v>
      </c>
      <c r="E149" s="9"/>
      <c r="F149" s="103" t="s">
        <v>573</v>
      </c>
      <c r="G149" s="103" t="s">
        <v>576</v>
      </c>
      <c r="H149" s="112" t="s">
        <v>582</v>
      </c>
      <c r="I149" s="103" t="s">
        <v>892</v>
      </c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  <c r="AD149" s="33" t="s">
        <v>2</v>
      </c>
      <c r="AE149" s="449" t="s">
        <v>386</v>
      </c>
      <c r="AF149" s="310" t="s">
        <v>387</v>
      </c>
      <c r="AG149" s="331"/>
      <c r="AH149" s="250"/>
    </row>
    <row r="150" spans="1:34" ht="79.5" customHeight="1" thickBot="1">
      <c r="A150" s="479"/>
      <c r="B150" s="480"/>
      <c r="C150" s="481"/>
      <c r="D150" s="474"/>
      <c r="E150" s="9"/>
      <c r="F150" s="104" t="s">
        <v>4</v>
      </c>
      <c r="G150" s="104" t="s">
        <v>5</v>
      </c>
      <c r="H150" s="104" t="s">
        <v>443</v>
      </c>
      <c r="I150" s="104" t="s">
        <v>803</v>
      </c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34"/>
      <c r="AE150" s="450"/>
      <c r="AF150" s="311"/>
      <c r="AG150" s="331"/>
      <c r="AH150" s="250"/>
    </row>
    <row r="151" spans="1:34" ht="45" customHeight="1" thickBot="1">
      <c r="A151" s="482"/>
      <c r="B151" s="483"/>
      <c r="C151" s="484"/>
      <c r="D151" s="475"/>
      <c r="E151" s="9"/>
      <c r="F151" s="231"/>
      <c r="G151" s="232"/>
      <c r="H151" s="233"/>
      <c r="I151" s="232"/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34">
        <f>SUM(AD152:AD153)</f>
        <v>0</v>
      </c>
      <c r="AE151" s="450"/>
      <c r="AF151" s="314"/>
      <c r="AG151" s="326"/>
      <c r="AH151" s="250"/>
    </row>
    <row r="152" spans="1:34" ht="102" customHeight="1" thickBot="1">
      <c r="A152" s="502"/>
      <c r="B152" s="267" t="s">
        <v>782</v>
      </c>
      <c r="C152" s="127" t="s">
        <v>780</v>
      </c>
      <c r="D152" s="111">
        <v>3</v>
      </c>
      <c r="E152" s="9"/>
      <c r="F152" s="59"/>
      <c r="G152" s="59"/>
      <c r="H152" s="59"/>
      <c r="I152" s="59"/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302">
        <f t="shared" ref="AD152:AD153" si="42">SUM(ROUNDUP(F152/D152,0),ROUNDUP(G152/D152,0),ROUNDUP(H152/D152,0),ROUNDUP(I152/D152,0),ROUNDUP(J152/D152,0),ROUNDUP(K152/D152,0),ROUNDUP(L152/D152,0),ROUNDUP(M152/D152,0),ROUNDUP(N152/D152,0),ROUNDUP(O152/D152,0),ROUNDUP(P152/D152,0),ROUNDUP(Q152/D152,0),ROUNDUP(R152/D152,0),ROUNDUP(S152/D152,0),ROUNDUP(T152/D152,0),ROUNDUP(U152/D152,0),ROUNDUP(V152/D152,0),ROUNDUP(W152/D152,0),ROUNDUP(X152/D152,0),ROUNDUP(Y152/D152,0),ROUNDUP(Z152/D152,0),ROUNDUP(AA152/D152,0),ROUNDUP(AB152/D152,0),ROUNDUP(AC152/D152,0))*D152</f>
        <v>0</v>
      </c>
      <c r="AE152" s="451">
        <v>52.9</v>
      </c>
      <c r="AF152" s="311">
        <f t="shared" ref="AF152:AF153" si="43">AD152*AE152</f>
        <v>0</v>
      </c>
      <c r="AG152" s="330"/>
      <c r="AH152" s="250"/>
    </row>
    <row r="153" spans="1:34" ht="102" customHeight="1" thickBot="1">
      <c r="A153" s="510"/>
      <c r="B153" s="267" t="s">
        <v>783</v>
      </c>
      <c r="C153" s="127" t="s">
        <v>781</v>
      </c>
      <c r="D153" s="111">
        <v>1</v>
      </c>
      <c r="E153" s="9"/>
      <c r="F153" s="59"/>
      <c r="G153" s="59"/>
      <c r="H153" s="59"/>
      <c r="I153" s="59"/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302">
        <f t="shared" si="42"/>
        <v>0</v>
      </c>
      <c r="AE153" s="451">
        <v>107.45</v>
      </c>
      <c r="AF153" s="311">
        <f t="shared" si="43"/>
        <v>0</v>
      </c>
      <c r="AG153" s="328"/>
      <c r="AH153" s="250"/>
    </row>
    <row r="154" spans="1:34" ht="110.1" customHeight="1" thickBot="1">
      <c r="A154" s="476" t="s">
        <v>570</v>
      </c>
      <c r="B154" s="477"/>
      <c r="C154" s="478"/>
      <c r="D154" s="473" t="s">
        <v>571</v>
      </c>
      <c r="E154" s="28"/>
      <c r="F154" s="103" t="s">
        <v>573</v>
      </c>
      <c r="G154" s="103" t="s">
        <v>576</v>
      </c>
      <c r="H154" s="103" t="s">
        <v>321</v>
      </c>
      <c r="I154" s="105" t="s">
        <v>445</v>
      </c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33" t="s">
        <v>2</v>
      </c>
      <c r="AE154" s="449" t="s">
        <v>386</v>
      </c>
      <c r="AF154" s="310" t="s">
        <v>387</v>
      </c>
      <c r="AG154" s="331"/>
      <c r="AH154" s="250"/>
    </row>
    <row r="155" spans="1:34" ht="198" customHeight="1" thickBot="1">
      <c r="A155" s="479"/>
      <c r="B155" s="480"/>
      <c r="C155" s="481"/>
      <c r="D155" s="474"/>
      <c r="E155" s="28"/>
      <c r="F155" s="104" t="s">
        <v>4</v>
      </c>
      <c r="G155" s="104" t="s">
        <v>5</v>
      </c>
      <c r="H155" s="104" t="s">
        <v>320</v>
      </c>
      <c r="I155" s="104" t="s">
        <v>404</v>
      </c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36"/>
      <c r="AE155" s="454"/>
      <c r="AF155" s="315"/>
      <c r="AG155" s="331"/>
      <c r="AH155" s="250"/>
    </row>
    <row r="156" spans="1:34" ht="48" customHeight="1" thickBot="1">
      <c r="A156" s="482"/>
      <c r="B156" s="483"/>
      <c r="C156" s="484"/>
      <c r="D156" s="475"/>
      <c r="E156" s="28"/>
      <c r="F156" s="49"/>
      <c r="G156" s="99"/>
      <c r="H156" s="46"/>
      <c r="I156" s="76"/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67">
        <f>SUM(AD157:AD160)</f>
        <v>0</v>
      </c>
      <c r="AF156" s="316"/>
      <c r="AG156" s="326"/>
      <c r="AH156" s="250"/>
    </row>
    <row r="157" spans="1:34" ht="80.099999999999994" customHeight="1" thickBot="1">
      <c r="A157" s="191"/>
      <c r="B157" s="104" t="s">
        <v>531</v>
      </c>
      <c r="C157" s="259" t="s">
        <v>527</v>
      </c>
      <c r="D157" s="205">
        <v>5</v>
      </c>
      <c r="E157" s="11"/>
      <c r="F157" s="59"/>
      <c r="G157" s="59"/>
      <c r="H157" s="59"/>
      <c r="I157" s="59"/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40"/>
      <c r="W157" s="140"/>
      <c r="X157" s="140"/>
      <c r="Y157" s="140"/>
      <c r="Z157" s="140"/>
      <c r="AA157" s="140"/>
      <c r="AB157" s="140"/>
      <c r="AC157" s="140"/>
      <c r="AD157" s="302">
        <f t="shared" ref="AD157:AD160" si="44">SUM(ROUNDUP(F157/D157,0),ROUNDUP(G157/D157,0),ROUNDUP(H157/D157,0),ROUNDUP(I157/D157,0),ROUNDUP(J157/D157,0),ROUNDUP(K157/D157,0),ROUNDUP(L157/D157,0),ROUNDUP(M157/D157,0),ROUNDUP(N157/D157,0),ROUNDUP(O157/D157,0),ROUNDUP(P157/D157,0),ROUNDUP(Q157/D157,0),ROUNDUP(R157/D157,0),ROUNDUP(S157/D157,0),ROUNDUP(T157/D157,0),ROUNDUP(U157/D157,0),ROUNDUP(V157/D157,0),ROUNDUP(W157/D157,0),ROUNDUP(X157/D157,0),ROUNDUP(Y157/D157,0),ROUNDUP(Z157/D157,0),ROUNDUP(AA157/D157,0),ROUNDUP(AB157/D157,0),ROUNDUP(AC157/D157,0))*D157</f>
        <v>0</v>
      </c>
      <c r="AE157" s="451">
        <v>24.21</v>
      </c>
      <c r="AF157" s="311">
        <f t="shared" ref="AF157:AF160" si="45">AD157*AE157</f>
        <v>0</v>
      </c>
      <c r="AG157" s="331"/>
      <c r="AH157" s="250"/>
    </row>
    <row r="158" spans="1:34" ht="80.099999999999994" customHeight="1" thickBot="1">
      <c r="A158" s="182"/>
      <c r="B158" s="104" t="s">
        <v>532</v>
      </c>
      <c r="C158" s="259" t="s">
        <v>528</v>
      </c>
      <c r="D158" s="205">
        <v>3</v>
      </c>
      <c r="E158" s="11"/>
      <c r="F158" s="59"/>
      <c r="G158" s="59"/>
      <c r="H158" s="59"/>
      <c r="I158" s="59"/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41"/>
      <c r="W158" s="141"/>
      <c r="X158" s="141"/>
      <c r="Y158" s="141"/>
      <c r="Z158" s="141"/>
      <c r="AA158" s="141"/>
      <c r="AB158" s="141"/>
      <c r="AC158" s="141"/>
      <c r="AD158" s="302">
        <f t="shared" si="44"/>
        <v>0</v>
      </c>
      <c r="AE158" s="451">
        <v>37.229999999999997</v>
      </c>
      <c r="AF158" s="311">
        <f t="shared" si="45"/>
        <v>0</v>
      </c>
      <c r="AG158" s="331"/>
      <c r="AH158" s="250"/>
    </row>
    <row r="159" spans="1:34" ht="80.099999999999994" customHeight="1" thickBot="1">
      <c r="A159" s="223"/>
      <c r="B159" s="104" t="s">
        <v>533</v>
      </c>
      <c r="C159" s="102" t="s">
        <v>529</v>
      </c>
      <c r="D159" s="205">
        <v>3</v>
      </c>
      <c r="E159" s="11"/>
      <c r="F159" s="59"/>
      <c r="G159" s="59"/>
      <c r="H159" s="59"/>
      <c r="I159" s="59"/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41"/>
      <c r="W159" s="141"/>
      <c r="X159" s="141"/>
      <c r="Y159" s="141"/>
      <c r="Z159" s="141"/>
      <c r="AA159" s="141"/>
      <c r="AB159" s="141"/>
      <c r="AC159" s="141"/>
      <c r="AD159" s="302">
        <f t="shared" si="44"/>
        <v>0</v>
      </c>
      <c r="AE159" s="451">
        <v>35.57</v>
      </c>
      <c r="AF159" s="311">
        <f t="shared" si="45"/>
        <v>0</v>
      </c>
      <c r="AG159" s="331"/>
      <c r="AH159" s="250"/>
    </row>
    <row r="160" spans="1:34" ht="80.099999999999994" customHeight="1" thickBot="1">
      <c r="A160" s="224"/>
      <c r="B160" s="104" t="s">
        <v>562</v>
      </c>
      <c r="C160" s="259" t="s">
        <v>530</v>
      </c>
      <c r="D160" s="205">
        <v>1</v>
      </c>
      <c r="E160" s="11"/>
      <c r="F160" s="59"/>
      <c r="G160" s="59"/>
      <c r="H160" s="59"/>
      <c r="I160" s="59"/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41"/>
      <c r="W160" s="141"/>
      <c r="X160" s="141"/>
      <c r="Y160" s="141"/>
      <c r="Z160" s="141"/>
      <c r="AA160" s="141"/>
      <c r="AB160" s="141"/>
      <c r="AC160" s="141"/>
      <c r="AD160" s="302">
        <f t="shared" si="44"/>
        <v>0</v>
      </c>
      <c r="AE160" s="451">
        <v>58.46</v>
      </c>
      <c r="AF160" s="311">
        <f t="shared" si="45"/>
        <v>0</v>
      </c>
      <c r="AG160" s="328"/>
      <c r="AH160" s="250"/>
    </row>
    <row r="161" spans="1:34" ht="162" customHeight="1" thickBot="1">
      <c r="A161" s="476" t="s">
        <v>570</v>
      </c>
      <c r="B161" s="477"/>
      <c r="C161" s="478"/>
      <c r="D161" s="473" t="s">
        <v>571</v>
      </c>
      <c r="E161" s="9"/>
      <c r="F161" s="103" t="s">
        <v>573</v>
      </c>
      <c r="G161" s="103" t="s">
        <v>576</v>
      </c>
      <c r="H161" s="103" t="s">
        <v>582</v>
      </c>
      <c r="I161" s="103" t="s">
        <v>321</v>
      </c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33" t="s">
        <v>2</v>
      </c>
      <c r="AE161" s="449" t="s">
        <v>386</v>
      </c>
      <c r="AF161" s="310" t="s">
        <v>387</v>
      </c>
      <c r="AG161" s="329"/>
      <c r="AH161" s="250"/>
    </row>
    <row r="162" spans="1:34" ht="45" customHeight="1" thickBot="1">
      <c r="A162" s="479"/>
      <c r="B162" s="480"/>
      <c r="C162" s="481"/>
      <c r="D162" s="474"/>
      <c r="E162" s="9"/>
      <c r="F162" s="104" t="s">
        <v>4</v>
      </c>
      <c r="G162" s="104" t="s">
        <v>5</v>
      </c>
      <c r="H162" s="104" t="s">
        <v>443</v>
      </c>
      <c r="I162" s="104" t="s">
        <v>320</v>
      </c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  <c r="AC162" s="124"/>
      <c r="AD162" s="34"/>
      <c r="AE162" s="450"/>
      <c r="AF162" s="311"/>
      <c r="AG162" s="330"/>
      <c r="AH162" s="250"/>
    </row>
    <row r="163" spans="1:34" ht="45" customHeight="1" thickBot="1">
      <c r="A163" s="482"/>
      <c r="B163" s="483"/>
      <c r="C163" s="484"/>
      <c r="D163" s="475"/>
      <c r="E163" s="9"/>
      <c r="F163" s="231"/>
      <c r="G163" s="232"/>
      <c r="H163" s="233"/>
      <c r="I163" s="283"/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  <c r="AC163" s="124"/>
      <c r="AD163" s="34">
        <f>SUM(AD164:AD165)</f>
        <v>0</v>
      </c>
      <c r="AE163" s="450"/>
      <c r="AF163" s="314"/>
      <c r="AG163" s="326"/>
      <c r="AH163" s="250"/>
    </row>
    <row r="164" spans="1:34" ht="114" customHeight="1" thickBot="1">
      <c r="A164" s="226"/>
      <c r="B164" s="267" t="s">
        <v>788</v>
      </c>
      <c r="C164" s="127" t="s">
        <v>845</v>
      </c>
      <c r="D164" s="111">
        <v>3</v>
      </c>
      <c r="E164" s="9"/>
      <c r="F164" s="59"/>
      <c r="G164" s="59"/>
      <c r="H164" s="59"/>
      <c r="I164" s="59"/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  <c r="AC164" s="124"/>
      <c r="AD164" s="302">
        <f t="shared" ref="AD164:AD165" si="46">SUM(ROUNDUP(F164/D164,0),ROUNDUP(G164/D164,0),ROUNDUP(H164/D164,0),ROUNDUP(I164/D164,0),ROUNDUP(J164/D164,0),ROUNDUP(K164/D164,0),ROUNDUP(L164/D164,0),ROUNDUP(M164/D164,0),ROUNDUP(N164/D164,0),ROUNDUP(O164/D164,0),ROUNDUP(P164/D164,0),ROUNDUP(Q164/D164,0),ROUNDUP(R164/D164,0),ROUNDUP(S164/D164,0),ROUNDUP(T164/D164,0),ROUNDUP(U164/D164,0),ROUNDUP(V164/D164,0),ROUNDUP(W164/D164,0),ROUNDUP(X164/D164,0),ROUNDUP(Y164/D164,0),ROUNDUP(Z164/D164,0),ROUNDUP(AA164/D164,0),ROUNDUP(AB164/D164,0),ROUNDUP(AC164/D164,0))*D164</f>
        <v>0</v>
      </c>
      <c r="AE164" s="451">
        <v>39.85</v>
      </c>
      <c r="AF164" s="311">
        <f t="shared" ref="AF164:AF165" si="47">AD164*AE164</f>
        <v>0</v>
      </c>
      <c r="AG164" s="331"/>
      <c r="AH164" s="250"/>
    </row>
    <row r="165" spans="1:34" ht="150" customHeight="1" thickBot="1">
      <c r="A165" s="274"/>
      <c r="B165" s="267" t="s">
        <v>789</v>
      </c>
      <c r="C165" s="127" t="s">
        <v>836</v>
      </c>
      <c r="D165" s="111">
        <v>3</v>
      </c>
      <c r="E165" s="9"/>
      <c r="F165" s="59"/>
      <c r="G165" s="59"/>
      <c r="H165" s="59"/>
      <c r="I165" s="59"/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  <c r="AC165" s="124"/>
      <c r="AD165" s="302">
        <f t="shared" si="46"/>
        <v>0</v>
      </c>
      <c r="AE165" s="451">
        <v>49.84</v>
      </c>
      <c r="AF165" s="311">
        <f t="shared" si="47"/>
        <v>0</v>
      </c>
      <c r="AG165" s="331"/>
      <c r="AH165" s="250"/>
    </row>
    <row r="166" spans="1:34" ht="202.5" customHeight="1" thickBot="1">
      <c r="A166" s="476" t="s">
        <v>761</v>
      </c>
      <c r="B166" s="477"/>
      <c r="C166" s="478"/>
      <c r="D166" s="473" t="s">
        <v>571</v>
      </c>
      <c r="E166" s="28"/>
      <c r="F166" s="103" t="s">
        <v>576</v>
      </c>
      <c r="G166" s="103" t="s">
        <v>577</v>
      </c>
      <c r="H166" s="103" t="s">
        <v>578</v>
      </c>
      <c r="I166" s="124"/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  <c r="AC166" s="124"/>
      <c r="AD166" s="33" t="s">
        <v>2</v>
      </c>
      <c r="AE166" s="449" t="s">
        <v>386</v>
      </c>
      <c r="AF166" s="310" t="s">
        <v>387</v>
      </c>
      <c r="AG166" s="331"/>
      <c r="AH166" s="250"/>
    </row>
    <row r="167" spans="1:34" ht="80.099999999999994" customHeight="1" thickBot="1">
      <c r="A167" s="479"/>
      <c r="B167" s="480"/>
      <c r="C167" s="481"/>
      <c r="D167" s="474"/>
      <c r="E167" s="28"/>
      <c r="F167" s="104" t="s">
        <v>5</v>
      </c>
      <c r="G167" s="104" t="s">
        <v>534</v>
      </c>
      <c r="H167" s="104" t="s">
        <v>535</v>
      </c>
      <c r="I167" s="124"/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  <c r="AD167" s="36"/>
      <c r="AE167" s="456"/>
      <c r="AF167" s="315"/>
      <c r="AG167" s="331"/>
      <c r="AH167" s="250"/>
    </row>
    <row r="168" spans="1:34" ht="54" customHeight="1" thickBot="1">
      <c r="A168" s="482"/>
      <c r="B168" s="483"/>
      <c r="C168" s="484"/>
      <c r="D168" s="475"/>
      <c r="E168" s="28"/>
      <c r="F168" s="99"/>
      <c r="G168" s="227"/>
      <c r="H168" s="228"/>
      <c r="I168" s="124"/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67">
        <f>SUM(AD169:AD170)</f>
        <v>0</v>
      </c>
      <c r="AE168" s="456"/>
      <c r="AF168" s="316"/>
      <c r="AG168" s="326"/>
      <c r="AH168" s="250"/>
    </row>
    <row r="169" spans="1:34" ht="110.1" customHeight="1" thickBot="1">
      <c r="A169" s="225"/>
      <c r="B169" s="265" t="s">
        <v>827</v>
      </c>
      <c r="C169" s="216" t="s">
        <v>837</v>
      </c>
      <c r="D169" s="204">
        <v>3</v>
      </c>
      <c r="E169" s="89"/>
      <c r="F169" s="59"/>
      <c r="G169" s="59"/>
      <c r="H169" s="59"/>
      <c r="I169" s="124"/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  <c r="AD169" s="302">
        <f t="shared" ref="AD169:AD170" si="48">SUM(ROUNDUP(F169/D169,0),ROUNDUP(G169/D169,0),ROUNDUP(H169/D169,0),ROUNDUP(I169/D169,0),ROUNDUP(J169/D169,0),ROUNDUP(K169/D169,0),ROUNDUP(L169/D169,0),ROUNDUP(M169/D169,0),ROUNDUP(N169/D169,0),ROUNDUP(O169/D169,0),ROUNDUP(P169/D169,0),ROUNDUP(Q169/D169,0),ROUNDUP(R169/D169,0),ROUNDUP(S169/D169,0),ROUNDUP(T169/D169,0),ROUNDUP(U169/D169,0),ROUNDUP(V169/D169,0),ROUNDUP(W169/D169,0),ROUNDUP(X169/D169,0),ROUNDUP(Y169/D169,0),ROUNDUP(Z169/D169,0),ROUNDUP(AA169/D169,0),ROUNDUP(AB169/D169,0),ROUNDUP(AC169/D169,0))*D169</f>
        <v>0</v>
      </c>
      <c r="AE169" s="451">
        <v>39.85</v>
      </c>
      <c r="AF169" s="311">
        <f t="shared" ref="AF169:AF170" si="49">AD169*AE169</f>
        <v>0</v>
      </c>
      <c r="AG169" s="331"/>
      <c r="AH169" s="250"/>
    </row>
    <row r="170" spans="1:34" ht="200.1" customHeight="1" thickBot="1">
      <c r="A170" s="226"/>
      <c r="B170" s="265" t="s">
        <v>828</v>
      </c>
      <c r="C170" s="216" t="s">
        <v>838</v>
      </c>
      <c r="D170" s="204">
        <v>3</v>
      </c>
      <c r="E170" s="89"/>
      <c r="F170" s="59"/>
      <c r="G170" s="59"/>
      <c r="H170" s="59"/>
      <c r="I170" s="124"/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302">
        <f t="shared" si="48"/>
        <v>0</v>
      </c>
      <c r="AE170" s="451">
        <v>49.84</v>
      </c>
      <c r="AF170" s="311">
        <f t="shared" si="49"/>
        <v>0</v>
      </c>
      <c r="AG170" s="331"/>
      <c r="AH170" s="250"/>
    </row>
    <row r="171" spans="1:34" ht="80.099999999999994" customHeight="1" thickBot="1">
      <c r="A171" s="476" t="s">
        <v>570</v>
      </c>
      <c r="B171" s="477"/>
      <c r="C171" s="478"/>
      <c r="D171" s="473" t="s">
        <v>571</v>
      </c>
      <c r="E171" s="553"/>
      <c r="F171" s="103" t="s">
        <v>576</v>
      </c>
      <c r="G171" s="103" t="s">
        <v>577</v>
      </c>
      <c r="H171" s="103" t="s">
        <v>578</v>
      </c>
      <c r="I171" s="124"/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33" t="s">
        <v>2</v>
      </c>
      <c r="AE171" s="449" t="s">
        <v>386</v>
      </c>
      <c r="AF171" s="310" t="s">
        <v>387</v>
      </c>
      <c r="AG171" s="331"/>
      <c r="AH171" s="250"/>
    </row>
    <row r="172" spans="1:34" ht="50.1" customHeight="1" thickBot="1">
      <c r="A172" s="479"/>
      <c r="B172" s="480"/>
      <c r="C172" s="481"/>
      <c r="D172" s="474"/>
      <c r="E172" s="553"/>
      <c r="F172" s="104" t="s">
        <v>5</v>
      </c>
      <c r="G172" s="104" t="s">
        <v>534</v>
      </c>
      <c r="H172" s="104" t="s">
        <v>535</v>
      </c>
      <c r="I172" s="124"/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  <c r="AC172" s="124"/>
      <c r="AD172" s="55"/>
      <c r="AE172" s="450"/>
      <c r="AF172" s="311"/>
      <c r="AG172" s="328"/>
      <c r="AH172" s="250"/>
    </row>
    <row r="173" spans="1:34" ht="60" customHeight="1" thickBot="1">
      <c r="A173" s="482"/>
      <c r="B173" s="483"/>
      <c r="C173" s="484"/>
      <c r="D173" s="475"/>
      <c r="E173" s="553"/>
      <c r="F173" s="93"/>
      <c r="G173" s="174"/>
      <c r="H173" s="63"/>
      <c r="I173" s="124"/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68">
        <f>SUM(AD174:AD176)</f>
        <v>0</v>
      </c>
      <c r="AE173" s="450"/>
      <c r="AF173" s="317"/>
      <c r="AG173" s="326"/>
      <c r="AH173" s="250"/>
    </row>
    <row r="174" spans="1:34" ht="75" customHeight="1" thickBot="1">
      <c r="A174" s="511"/>
      <c r="B174" s="104" t="s">
        <v>559</v>
      </c>
      <c r="C174" s="259" t="s">
        <v>536</v>
      </c>
      <c r="D174" s="205">
        <v>3</v>
      </c>
      <c r="E174" s="11"/>
      <c r="F174" s="59"/>
      <c r="G174" s="59"/>
      <c r="H174" s="59"/>
      <c r="I174" s="124"/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40"/>
      <c r="W174" s="140"/>
      <c r="X174" s="140"/>
      <c r="Y174" s="140"/>
      <c r="Z174" s="140"/>
      <c r="AA174" s="140"/>
      <c r="AB174" s="140"/>
      <c r="AC174" s="140"/>
      <c r="AD174" s="302">
        <f t="shared" ref="AD174:AD176" si="50">SUM(ROUNDUP(F174/D174,0),ROUNDUP(G174/D174,0),ROUNDUP(H174/D174,0),ROUNDUP(I174/D174,0),ROUNDUP(J174/D174,0),ROUNDUP(K174/D174,0),ROUNDUP(L174/D174,0),ROUNDUP(M174/D174,0),ROUNDUP(N174/D174,0),ROUNDUP(O174/D174,0),ROUNDUP(P174/D174,0),ROUNDUP(Q174/D174,0),ROUNDUP(R174/D174,0),ROUNDUP(S174/D174,0),ROUNDUP(T174/D174,0),ROUNDUP(U174/D174,0),ROUNDUP(V174/D174,0),ROUNDUP(W174/D174,0),ROUNDUP(X174/D174,0),ROUNDUP(Y174/D174,0),ROUNDUP(Z174/D174,0),ROUNDUP(AA174/D174,0),ROUNDUP(AB174/D174,0),ROUNDUP(AC174/D174,0))*D174</f>
        <v>0</v>
      </c>
      <c r="AE174" s="451">
        <v>21.11</v>
      </c>
      <c r="AF174" s="311">
        <f t="shared" ref="AF174:AF176" si="51">AD174*AE174</f>
        <v>0</v>
      </c>
      <c r="AG174" s="331"/>
      <c r="AH174" s="250"/>
    </row>
    <row r="175" spans="1:34" ht="75" customHeight="1" thickBot="1">
      <c r="A175" s="486"/>
      <c r="B175" s="104" t="s">
        <v>560</v>
      </c>
      <c r="C175" s="259" t="s">
        <v>538</v>
      </c>
      <c r="D175" s="205">
        <v>3</v>
      </c>
      <c r="E175" s="11"/>
      <c r="F175" s="59"/>
      <c r="G175" s="59"/>
      <c r="H175" s="59"/>
      <c r="I175" s="124"/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40"/>
      <c r="W175" s="140"/>
      <c r="X175" s="140"/>
      <c r="Y175" s="140"/>
      <c r="Z175" s="140"/>
      <c r="AA175" s="140"/>
      <c r="AB175" s="140"/>
      <c r="AC175" s="140"/>
      <c r="AD175" s="302">
        <f t="shared" si="50"/>
        <v>0</v>
      </c>
      <c r="AE175" s="451">
        <v>27.31</v>
      </c>
      <c r="AF175" s="311">
        <f t="shared" si="51"/>
        <v>0</v>
      </c>
      <c r="AG175" s="331"/>
      <c r="AH175" s="250"/>
    </row>
    <row r="176" spans="1:34" ht="75" customHeight="1" thickBot="1">
      <c r="A176" s="512"/>
      <c r="B176" s="104" t="s">
        <v>561</v>
      </c>
      <c r="C176" s="259" t="s">
        <v>537</v>
      </c>
      <c r="D176" s="205">
        <v>3</v>
      </c>
      <c r="E176" s="11"/>
      <c r="F176" s="59"/>
      <c r="G176" s="59"/>
      <c r="H176" s="59"/>
      <c r="I176" s="124"/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41"/>
      <c r="W176" s="141"/>
      <c r="X176" s="141"/>
      <c r="Y176" s="141"/>
      <c r="Z176" s="141"/>
      <c r="AA176" s="141"/>
      <c r="AB176" s="141"/>
      <c r="AC176" s="141"/>
      <c r="AD176" s="302">
        <f t="shared" si="50"/>
        <v>0</v>
      </c>
      <c r="AE176" s="451">
        <v>32.54</v>
      </c>
      <c r="AF176" s="311">
        <f t="shared" si="51"/>
        <v>0</v>
      </c>
      <c r="AG176" s="331"/>
      <c r="AH176" s="250"/>
    </row>
    <row r="177" spans="1:42" s="220" customFormat="1" ht="192" customHeight="1" thickBot="1">
      <c r="A177" s="476" t="s">
        <v>570</v>
      </c>
      <c r="B177" s="477"/>
      <c r="C177" s="478"/>
      <c r="D177" s="473" t="s">
        <v>571</v>
      </c>
      <c r="E177" s="28"/>
      <c r="F177" s="103" t="s">
        <v>573</v>
      </c>
      <c r="G177" s="103" t="s">
        <v>576</v>
      </c>
      <c r="H177" s="103" t="s">
        <v>321</v>
      </c>
      <c r="I177" s="105" t="s">
        <v>579</v>
      </c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33" t="s">
        <v>2</v>
      </c>
      <c r="AE177" s="449" t="s">
        <v>386</v>
      </c>
      <c r="AF177" s="310" t="s">
        <v>387</v>
      </c>
      <c r="AG177" s="332"/>
      <c r="AH177" s="250"/>
      <c r="AO177"/>
      <c r="AP177"/>
    </row>
    <row r="178" spans="1:42" s="234" customFormat="1" ht="80.099999999999994" customHeight="1" thickBot="1">
      <c r="A178" s="479"/>
      <c r="B178" s="480"/>
      <c r="C178" s="481"/>
      <c r="D178" s="474"/>
      <c r="E178" s="28"/>
      <c r="F178" s="104" t="s">
        <v>4</v>
      </c>
      <c r="G178" s="104" t="s">
        <v>5</v>
      </c>
      <c r="H178" s="104" t="s">
        <v>320</v>
      </c>
      <c r="I178" s="107" t="s">
        <v>338</v>
      </c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  <c r="AD178" s="36"/>
      <c r="AE178" s="456"/>
      <c r="AF178" s="315"/>
      <c r="AG178" s="332"/>
      <c r="AH178" s="250"/>
      <c r="AO178"/>
      <c r="AP178"/>
    </row>
    <row r="179" spans="1:42" ht="49.5" customHeight="1" thickBot="1">
      <c r="A179" s="482"/>
      <c r="B179" s="483"/>
      <c r="C179" s="484"/>
      <c r="D179" s="475"/>
      <c r="E179" s="28"/>
      <c r="F179" s="49"/>
      <c r="G179" s="99"/>
      <c r="H179" s="283"/>
      <c r="I179" s="214"/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67">
        <f>SUM(AD180:AD181)</f>
        <v>0</v>
      </c>
      <c r="AE179" s="456"/>
      <c r="AF179" s="316"/>
      <c r="AG179" s="326"/>
      <c r="AH179" s="250"/>
    </row>
    <row r="180" spans="1:42" ht="110.1" customHeight="1" thickBot="1">
      <c r="A180" s="226"/>
      <c r="B180" s="265" t="s">
        <v>815</v>
      </c>
      <c r="C180" s="216" t="s">
        <v>839</v>
      </c>
      <c r="D180" s="204">
        <v>3</v>
      </c>
      <c r="E180" s="89"/>
      <c r="F180" s="59"/>
      <c r="G180" s="59"/>
      <c r="H180" s="59"/>
      <c r="I180" s="59"/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  <c r="AD180" s="302">
        <f t="shared" ref="AD180:AD181" si="52">SUM(ROUNDUP(F180/D180,0),ROUNDUP(G180/D180,0),ROUNDUP(H180/D180,0),ROUNDUP(I180/D180,0),ROUNDUP(J180/D180,0),ROUNDUP(K180/D180,0),ROUNDUP(L180/D180,0),ROUNDUP(M180/D180,0),ROUNDUP(N180/D180,0),ROUNDUP(O180/D180,0),ROUNDUP(P180/D180,0),ROUNDUP(Q180/D180,0),ROUNDUP(R180/D180,0),ROUNDUP(S180/D180,0),ROUNDUP(T180/D180,0),ROUNDUP(U180/D180,0),ROUNDUP(V180/D180,0),ROUNDUP(W180/D180,0),ROUNDUP(X180/D180,0),ROUNDUP(Y180/D180,0),ROUNDUP(Z180/D180,0),ROUNDUP(AA180/D180,0),ROUNDUP(AB180/D180,0),ROUNDUP(AC180/D180,0))*D180</f>
        <v>0</v>
      </c>
      <c r="AE180" s="451">
        <v>39.85</v>
      </c>
      <c r="AF180" s="311">
        <f t="shared" ref="AF180:AF181" si="53">AD180*AE180</f>
        <v>0</v>
      </c>
      <c r="AG180" s="327"/>
      <c r="AH180" s="250"/>
    </row>
    <row r="181" spans="1:42" ht="150" customHeight="1" thickBot="1">
      <c r="A181" s="274"/>
      <c r="B181" s="265" t="s">
        <v>816</v>
      </c>
      <c r="C181" s="216" t="s">
        <v>840</v>
      </c>
      <c r="D181" s="204">
        <v>3</v>
      </c>
      <c r="E181" s="89"/>
      <c r="F181" s="59"/>
      <c r="G181" s="59"/>
      <c r="H181" s="59"/>
      <c r="I181" s="59"/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302">
        <f t="shared" si="52"/>
        <v>0</v>
      </c>
      <c r="AE181" s="451">
        <v>49.84</v>
      </c>
      <c r="AF181" s="311">
        <f t="shared" si="53"/>
        <v>0</v>
      </c>
      <c r="AG181" s="327"/>
      <c r="AH181" s="250"/>
    </row>
    <row r="182" spans="1:42" ht="50.1" customHeight="1" thickBot="1">
      <c r="A182" s="476" t="s">
        <v>570</v>
      </c>
      <c r="B182" s="477"/>
      <c r="C182" s="478"/>
      <c r="D182" s="473" t="s">
        <v>571</v>
      </c>
      <c r="E182" s="28"/>
      <c r="F182" s="103" t="s">
        <v>573</v>
      </c>
      <c r="G182" s="103" t="s">
        <v>576</v>
      </c>
      <c r="H182" s="103" t="s">
        <v>321</v>
      </c>
      <c r="I182" s="105" t="s">
        <v>579</v>
      </c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  <c r="AD182" s="33" t="s">
        <v>2</v>
      </c>
      <c r="AE182" s="449" t="s">
        <v>386</v>
      </c>
      <c r="AF182" s="310" t="s">
        <v>387</v>
      </c>
      <c r="AG182" s="331"/>
      <c r="AH182" s="250"/>
    </row>
    <row r="183" spans="1:42" ht="50.1" customHeight="1" thickBot="1">
      <c r="A183" s="479"/>
      <c r="B183" s="480"/>
      <c r="C183" s="481"/>
      <c r="D183" s="474"/>
      <c r="E183" s="28"/>
      <c r="F183" s="104" t="s">
        <v>4</v>
      </c>
      <c r="G183" s="104" t="s">
        <v>5</v>
      </c>
      <c r="H183" s="104" t="s">
        <v>320</v>
      </c>
      <c r="I183" s="107" t="s">
        <v>338</v>
      </c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36"/>
      <c r="AE183" s="456"/>
      <c r="AF183" s="315"/>
      <c r="AG183" s="328"/>
      <c r="AH183" s="250"/>
    </row>
    <row r="184" spans="1:42" ht="48" customHeight="1" thickBot="1">
      <c r="A184" s="482"/>
      <c r="B184" s="483"/>
      <c r="C184" s="484"/>
      <c r="D184" s="475"/>
      <c r="E184" s="28"/>
      <c r="F184" s="49"/>
      <c r="G184" s="99"/>
      <c r="H184" s="283"/>
      <c r="I184" s="214"/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67">
        <f>SUM(AD185:AD186)</f>
        <v>0</v>
      </c>
      <c r="AE184" s="456"/>
      <c r="AF184" s="316"/>
      <c r="AG184" s="326"/>
      <c r="AH184" s="250"/>
    </row>
    <row r="185" spans="1:42" ht="110.1" customHeight="1" thickBot="1">
      <c r="A185" s="502"/>
      <c r="B185" s="265" t="s">
        <v>813</v>
      </c>
      <c r="C185" s="216" t="s">
        <v>849</v>
      </c>
      <c r="D185" s="230">
        <v>1</v>
      </c>
      <c r="E185" s="89"/>
      <c r="F185" s="59"/>
      <c r="G185" s="59"/>
      <c r="H185" s="59"/>
      <c r="I185" s="59"/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  <c r="AD185" s="302">
        <f t="shared" ref="AD185:AD186" si="54">SUM(ROUNDUP(F185/D185,0),ROUNDUP(G185/D185,0),ROUNDUP(H185/D185,0),ROUNDUP(I185/D185,0),ROUNDUP(J185/D185,0),ROUNDUP(K185/D185,0),ROUNDUP(L185/D185,0),ROUNDUP(M185/D185,0),ROUNDUP(N185/D185,0),ROUNDUP(O185/D185,0),ROUNDUP(P185/D185,0),ROUNDUP(Q185/D185,0),ROUNDUP(R185/D185,0),ROUNDUP(S185/D185,0),ROUNDUP(T185/D185,0),ROUNDUP(U185/D185,0),ROUNDUP(V185/D185,0),ROUNDUP(W185/D185,0),ROUNDUP(X185/D185,0),ROUNDUP(Y185/D185,0),ROUNDUP(Z185/D185,0),ROUNDUP(AA185/D185,0),ROUNDUP(AB185/D185,0),ROUNDUP(AC185/D185,0))*D185</f>
        <v>0</v>
      </c>
      <c r="AE185" s="451">
        <v>55.59</v>
      </c>
      <c r="AF185" s="311">
        <f t="shared" ref="AF185:AF186" si="55">AD185*AE185</f>
        <v>0</v>
      </c>
      <c r="AG185" s="331"/>
      <c r="AH185" s="250"/>
    </row>
    <row r="186" spans="1:42" ht="110.1" customHeight="1" thickBot="1">
      <c r="A186" s="503"/>
      <c r="B186" s="268" t="s">
        <v>814</v>
      </c>
      <c r="C186" s="229" t="s">
        <v>848</v>
      </c>
      <c r="D186" s="230">
        <v>1</v>
      </c>
      <c r="E186" s="89"/>
      <c r="F186" s="59"/>
      <c r="G186" s="59"/>
      <c r="H186" s="59"/>
      <c r="I186" s="59"/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  <c r="AD186" s="302">
        <f t="shared" si="54"/>
        <v>0</v>
      </c>
      <c r="AE186" s="451">
        <v>62.13</v>
      </c>
      <c r="AF186" s="311">
        <f t="shared" si="55"/>
        <v>0</v>
      </c>
      <c r="AG186" s="331"/>
      <c r="AH186" s="250"/>
    </row>
    <row r="187" spans="1:42" ht="50.1" customHeight="1" thickBot="1">
      <c r="A187" s="476" t="s">
        <v>570</v>
      </c>
      <c r="B187" s="477"/>
      <c r="C187" s="478"/>
      <c r="D187" s="473" t="s">
        <v>571</v>
      </c>
      <c r="E187" s="553"/>
      <c r="F187" s="103" t="s">
        <v>573</v>
      </c>
      <c r="G187" s="103" t="s">
        <v>576</v>
      </c>
      <c r="H187" s="103" t="s">
        <v>321</v>
      </c>
      <c r="I187" s="105" t="s">
        <v>579</v>
      </c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33" t="s">
        <v>2</v>
      </c>
      <c r="AE187" s="449" t="s">
        <v>386</v>
      </c>
      <c r="AF187" s="310" t="s">
        <v>387</v>
      </c>
      <c r="AG187" s="327"/>
      <c r="AH187" s="250"/>
    </row>
    <row r="188" spans="1:42" ht="50.1" customHeight="1" thickBot="1">
      <c r="A188" s="479"/>
      <c r="B188" s="480"/>
      <c r="C188" s="481"/>
      <c r="D188" s="474"/>
      <c r="E188" s="553"/>
      <c r="F188" s="104" t="s">
        <v>4</v>
      </c>
      <c r="G188" s="104" t="s">
        <v>5</v>
      </c>
      <c r="H188" s="106" t="s">
        <v>320</v>
      </c>
      <c r="I188" s="107" t="s">
        <v>338</v>
      </c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55"/>
      <c r="AE188" s="450"/>
      <c r="AF188" s="311"/>
      <c r="AG188" s="327"/>
      <c r="AH188" s="250"/>
    </row>
    <row r="189" spans="1:42" ht="46.5" customHeight="1" thickBot="1">
      <c r="A189" s="482"/>
      <c r="B189" s="483"/>
      <c r="C189" s="484"/>
      <c r="D189" s="475"/>
      <c r="E189" s="553"/>
      <c r="F189" s="17"/>
      <c r="G189" s="93"/>
      <c r="H189" s="32"/>
      <c r="I189" s="8"/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68">
        <f>SUM(AD190:AD195)</f>
        <v>0</v>
      </c>
      <c r="AE189" s="450"/>
      <c r="AF189" s="317"/>
      <c r="AG189" s="326"/>
      <c r="AH189" s="250"/>
    </row>
    <row r="190" spans="1:42" ht="75" customHeight="1" thickBot="1">
      <c r="A190" s="511"/>
      <c r="B190" s="104" t="s">
        <v>413</v>
      </c>
      <c r="C190" s="259" t="s">
        <v>850</v>
      </c>
      <c r="D190" s="205">
        <v>5</v>
      </c>
      <c r="E190" s="11"/>
      <c r="F190" s="59"/>
      <c r="G190" s="59"/>
      <c r="H190" s="59"/>
      <c r="I190" s="59"/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40"/>
      <c r="V190" s="140"/>
      <c r="W190" s="140"/>
      <c r="X190" s="140"/>
      <c r="Y190" s="140"/>
      <c r="Z190" s="140"/>
      <c r="AA190" s="140"/>
      <c r="AB190" s="140"/>
      <c r="AC190" s="140"/>
      <c r="AD190" s="302">
        <f t="shared" ref="AD190:AD195" si="56">SUM(ROUNDUP(F190/D190,0),ROUNDUP(G190/D190,0),ROUNDUP(H190/D190,0),ROUNDUP(I190/D190,0),ROUNDUP(J190/D190,0),ROUNDUP(K190/D190,0),ROUNDUP(L190/D190,0),ROUNDUP(M190/D190,0),ROUNDUP(N190/D190,0),ROUNDUP(O190/D190,0),ROUNDUP(P190/D190,0),ROUNDUP(Q190/D190,0),ROUNDUP(R190/D190,0),ROUNDUP(S190/D190,0),ROUNDUP(T190/D190,0),ROUNDUP(U190/D190,0),ROUNDUP(V190/D190,0),ROUNDUP(W190/D190,0),ROUNDUP(X190/D190,0),ROUNDUP(Y190/D190,0),ROUNDUP(Z190/D190,0),ROUNDUP(AA190/D190,0),ROUNDUP(AB190/D190,0),ROUNDUP(AC190/D190,0))*D190</f>
        <v>0</v>
      </c>
      <c r="AE190" s="451">
        <v>37.17</v>
      </c>
      <c r="AF190" s="311">
        <f t="shared" ref="AF190:AF195" si="57">AD190*AE190</f>
        <v>0</v>
      </c>
      <c r="AG190" s="328"/>
      <c r="AH190" s="250"/>
    </row>
    <row r="191" spans="1:42" ht="75" customHeight="1" thickBot="1">
      <c r="A191" s="486"/>
      <c r="B191" s="104" t="s">
        <v>464</v>
      </c>
      <c r="C191" s="259" t="s">
        <v>851</v>
      </c>
      <c r="D191" s="205">
        <v>3</v>
      </c>
      <c r="E191" s="11"/>
      <c r="F191" s="59"/>
      <c r="G191" s="59"/>
      <c r="H191" s="59"/>
      <c r="I191" s="59"/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40"/>
      <c r="V191" s="140"/>
      <c r="W191" s="140"/>
      <c r="X191" s="140"/>
      <c r="Y191" s="140"/>
      <c r="Z191" s="140"/>
      <c r="AA191" s="140"/>
      <c r="AB191" s="140"/>
      <c r="AC191" s="140"/>
      <c r="AD191" s="302">
        <f t="shared" si="56"/>
        <v>0</v>
      </c>
      <c r="AE191" s="451">
        <v>52.63</v>
      </c>
      <c r="AF191" s="311">
        <f t="shared" si="57"/>
        <v>0</v>
      </c>
      <c r="AG191" s="327"/>
      <c r="AH191" s="250"/>
    </row>
    <row r="192" spans="1:42" ht="80.099999999999994" customHeight="1" thickBot="1">
      <c r="A192" s="512"/>
      <c r="B192" s="104" t="s">
        <v>414</v>
      </c>
      <c r="C192" s="259" t="s">
        <v>852</v>
      </c>
      <c r="D192" s="205">
        <v>3</v>
      </c>
      <c r="E192" s="11"/>
      <c r="F192" s="59"/>
      <c r="G192" s="59"/>
      <c r="H192" s="59"/>
      <c r="I192" s="59"/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41"/>
      <c r="V192" s="141"/>
      <c r="W192" s="141"/>
      <c r="X192" s="141"/>
      <c r="Y192" s="141"/>
      <c r="Z192" s="141"/>
      <c r="AA192" s="141"/>
      <c r="AB192" s="141"/>
      <c r="AC192" s="141"/>
      <c r="AD192" s="302">
        <f t="shared" si="56"/>
        <v>0</v>
      </c>
      <c r="AE192" s="451">
        <v>65.95</v>
      </c>
      <c r="AF192" s="311">
        <f t="shared" si="57"/>
        <v>0</v>
      </c>
      <c r="AG192" s="327"/>
      <c r="AH192" s="250"/>
    </row>
    <row r="193" spans="1:34" ht="80.099999999999994" customHeight="1" thickBot="1">
      <c r="A193" s="511"/>
      <c r="B193" s="104" t="s">
        <v>415</v>
      </c>
      <c r="C193" s="259" t="s">
        <v>853</v>
      </c>
      <c r="D193" s="205">
        <v>3</v>
      </c>
      <c r="E193" s="11"/>
      <c r="F193" s="59"/>
      <c r="G193" s="59"/>
      <c r="H193" s="59"/>
      <c r="I193" s="59"/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41"/>
      <c r="V193" s="141"/>
      <c r="W193" s="141"/>
      <c r="X193" s="141"/>
      <c r="Y193" s="141"/>
      <c r="Z193" s="141"/>
      <c r="AA193" s="141"/>
      <c r="AB193" s="141"/>
      <c r="AC193" s="141"/>
      <c r="AD193" s="302">
        <f t="shared" si="56"/>
        <v>0</v>
      </c>
      <c r="AE193" s="451">
        <v>52.96</v>
      </c>
      <c r="AF193" s="311">
        <f t="shared" si="57"/>
        <v>0</v>
      </c>
      <c r="AG193" s="327"/>
      <c r="AH193" s="250"/>
    </row>
    <row r="194" spans="1:34" ht="80.099999999999994" customHeight="1" thickBot="1">
      <c r="A194" s="486"/>
      <c r="B194" s="104" t="s">
        <v>465</v>
      </c>
      <c r="C194" s="259" t="s">
        <v>854</v>
      </c>
      <c r="D194" s="205">
        <v>3</v>
      </c>
      <c r="E194" s="11"/>
      <c r="F194" s="59"/>
      <c r="G194" s="59"/>
      <c r="H194" s="59"/>
      <c r="I194" s="59"/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41"/>
      <c r="V194" s="141"/>
      <c r="W194" s="141"/>
      <c r="X194" s="141"/>
      <c r="Y194" s="141"/>
      <c r="Z194" s="141"/>
      <c r="AA194" s="141"/>
      <c r="AB194" s="141"/>
      <c r="AC194" s="141"/>
      <c r="AD194" s="302">
        <f t="shared" si="56"/>
        <v>0</v>
      </c>
      <c r="AE194" s="451">
        <v>81.55</v>
      </c>
      <c r="AF194" s="311">
        <f t="shared" si="57"/>
        <v>0</v>
      </c>
      <c r="AG194" s="327"/>
      <c r="AH194" s="250"/>
    </row>
    <row r="195" spans="1:34" ht="49.5" customHeight="1" thickBot="1">
      <c r="A195" s="512"/>
      <c r="B195" s="108" t="s">
        <v>416</v>
      </c>
      <c r="C195" s="259" t="s">
        <v>855</v>
      </c>
      <c r="D195" s="205">
        <v>1</v>
      </c>
      <c r="E195" s="11"/>
      <c r="F195" s="59"/>
      <c r="G195" s="59"/>
      <c r="H195" s="59"/>
      <c r="I195" s="59"/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41"/>
      <c r="V195" s="141"/>
      <c r="W195" s="141"/>
      <c r="X195" s="141"/>
      <c r="Y195" s="141"/>
      <c r="Z195" s="141"/>
      <c r="AA195" s="141"/>
      <c r="AB195" s="141"/>
      <c r="AC195" s="141"/>
      <c r="AD195" s="302">
        <f t="shared" si="56"/>
        <v>0</v>
      </c>
      <c r="AE195" s="451">
        <v>107.58</v>
      </c>
      <c r="AF195" s="311">
        <f t="shared" si="57"/>
        <v>0</v>
      </c>
      <c r="AG195" s="327"/>
      <c r="AH195" s="250"/>
    </row>
    <row r="196" spans="1:34" ht="49.5" customHeight="1" thickBot="1">
      <c r="A196" s="476" t="s">
        <v>570</v>
      </c>
      <c r="B196" s="477"/>
      <c r="C196" s="478"/>
      <c r="D196" s="470" t="s">
        <v>0</v>
      </c>
      <c r="E196" s="553"/>
      <c r="F196" s="103" t="s">
        <v>573</v>
      </c>
      <c r="G196" s="103" t="s">
        <v>576</v>
      </c>
      <c r="H196" s="103" t="s">
        <v>321</v>
      </c>
      <c r="I196" s="105" t="s">
        <v>579</v>
      </c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  <c r="AC196" s="124"/>
      <c r="AD196" s="33" t="s">
        <v>2</v>
      </c>
      <c r="AE196" s="449" t="s">
        <v>386</v>
      </c>
      <c r="AF196" s="310" t="s">
        <v>387</v>
      </c>
      <c r="AG196" s="327"/>
      <c r="AH196" s="250"/>
    </row>
    <row r="197" spans="1:34" ht="49.5" customHeight="1" thickBot="1">
      <c r="A197" s="479"/>
      <c r="B197" s="480"/>
      <c r="C197" s="481"/>
      <c r="D197" s="470"/>
      <c r="E197" s="553"/>
      <c r="F197" s="104" t="s">
        <v>4</v>
      </c>
      <c r="G197" s="104" t="s">
        <v>5</v>
      </c>
      <c r="H197" s="106" t="s">
        <v>320</v>
      </c>
      <c r="I197" s="107" t="s">
        <v>338</v>
      </c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  <c r="AC197" s="124"/>
      <c r="AD197" s="55"/>
      <c r="AE197" s="450"/>
      <c r="AF197" s="311"/>
      <c r="AG197" s="327"/>
      <c r="AH197" s="250"/>
    </row>
    <row r="198" spans="1:34" ht="40.5" customHeight="1" thickBot="1">
      <c r="A198" s="482"/>
      <c r="B198" s="483"/>
      <c r="C198" s="484"/>
      <c r="D198" s="489"/>
      <c r="E198" s="553"/>
      <c r="F198" s="17"/>
      <c r="G198" s="8"/>
      <c r="H198" s="32"/>
      <c r="I198" s="8"/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  <c r="AC198" s="124"/>
      <c r="AD198" s="169">
        <f>SUM(AD199:AD204)</f>
        <v>0</v>
      </c>
      <c r="AE198" s="450"/>
      <c r="AF198" s="318"/>
      <c r="AG198" s="326"/>
      <c r="AH198" s="250"/>
    </row>
    <row r="199" spans="1:34" ht="80.099999999999994" customHeight="1" thickBot="1">
      <c r="A199" s="511"/>
      <c r="B199" s="104" t="s">
        <v>333</v>
      </c>
      <c r="C199" s="259" t="s">
        <v>409</v>
      </c>
      <c r="D199" s="205">
        <v>5</v>
      </c>
      <c r="E199" s="11"/>
      <c r="F199" s="59"/>
      <c r="G199" s="59"/>
      <c r="H199" s="59"/>
      <c r="I199" s="59"/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40"/>
      <c r="V199" s="140"/>
      <c r="W199" s="140"/>
      <c r="X199" s="140"/>
      <c r="Y199" s="140"/>
      <c r="Z199" s="140"/>
      <c r="AA199" s="140"/>
      <c r="AB199" s="140"/>
      <c r="AC199" s="140"/>
      <c r="AD199" s="302">
        <f t="shared" ref="AD199:AD204" si="58">SUM(ROUNDUP(F199/D199,0),ROUNDUP(G199/D199,0),ROUNDUP(H199/D199,0),ROUNDUP(I199/D199,0),ROUNDUP(J199/D199,0),ROUNDUP(K199/D199,0),ROUNDUP(L199/D199,0),ROUNDUP(M199/D199,0),ROUNDUP(N199/D199,0),ROUNDUP(O199/D199,0),ROUNDUP(P199/D199,0),ROUNDUP(Q199/D199,0),ROUNDUP(R199/D199,0),ROUNDUP(S199/D199,0),ROUNDUP(T199/D199,0),ROUNDUP(U199/D199,0),ROUNDUP(V199/D199,0),ROUNDUP(W199/D199,0),ROUNDUP(X199/D199,0),ROUNDUP(Y199/D199,0),ROUNDUP(Z199/D199,0),ROUNDUP(AA199/D199,0),ROUNDUP(AB199/D199,0),ROUNDUP(AC199/D199,0))*D199</f>
        <v>0</v>
      </c>
      <c r="AE199" s="451">
        <v>24.21</v>
      </c>
      <c r="AF199" s="311">
        <f t="shared" ref="AF199:AF204" si="59">AD199*AE199</f>
        <v>0</v>
      </c>
      <c r="AG199" s="328"/>
      <c r="AH199" s="250"/>
    </row>
    <row r="200" spans="1:34" ht="80.099999999999994" customHeight="1" thickBot="1">
      <c r="A200" s="555"/>
      <c r="B200" s="104" t="s">
        <v>334</v>
      </c>
      <c r="C200" s="102" t="s">
        <v>452</v>
      </c>
      <c r="D200" s="205">
        <v>3</v>
      </c>
      <c r="E200" s="11"/>
      <c r="F200" s="59"/>
      <c r="G200" s="59"/>
      <c r="H200" s="59"/>
      <c r="I200" s="59"/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41"/>
      <c r="V200" s="141"/>
      <c r="W200" s="141"/>
      <c r="X200" s="141"/>
      <c r="Y200" s="141"/>
      <c r="Z200" s="141"/>
      <c r="AA200" s="141"/>
      <c r="AB200" s="141"/>
      <c r="AC200" s="141"/>
      <c r="AD200" s="302">
        <f t="shared" si="58"/>
        <v>0</v>
      </c>
      <c r="AE200" s="451">
        <v>31.82</v>
      </c>
      <c r="AF200" s="311">
        <f t="shared" si="59"/>
        <v>0</v>
      </c>
      <c r="AG200" s="327"/>
      <c r="AH200" s="250"/>
    </row>
    <row r="201" spans="1:34" ht="80.099999999999994" customHeight="1" thickBot="1">
      <c r="A201" s="512"/>
      <c r="B201" s="104" t="s">
        <v>335</v>
      </c>
      <c r="C201" s="259" t="s">
        <v>410</v>
      </c>
      <c r="D201" s="205">
        <v>3</v>
      </c>
      <c r="E201" s="11"/>
      <c r="F201" s="59"/>
      <c r="G201" s="59"/>
      <c r="H201" s="59"/>
      <c r="I201" s="59"/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41"/>
      <c r="V201" s="141"/>
      <c r="W201" s="141"/>
      <c r="X201" s="141"/>
      <c r="Y201" s="141"/>
      <c r="Z201" s="141"/>
      <c r="AA201" s="141"/>
      <c r="AB201" s="141"/>
      <c r="AC201" s="141"/>
      <c r="AD201" s="302">
        <f t="shared" si="58"/>
        <v>0</v>
      </c>
      <c r="AE201" s="451">
        <v>37.229999999999997</v>
      </c>
      <c r="AF201" s="311">
        <f t="shared" si="59"/>
        <v>0</v>
      </c>
      <c r="AG201" s="327"/>
      <c r="AH201" s="250"/>
    </row>
    <row r="202" spans="1:34" ht="80.099999999999994" customHeight="1" thickBot="1">
      <c r="A202" s="511"/>
      <c r="B202" s="104" t="s">
        <v>336</v>
      </c>
      <c r="C202" s="259" t="s">
        <v>411</v>
      </c>
      <c r="D202" s="205">
        <v>3</v>
      </c>
      <c r="E202" s="11"/>
      <c r="F202" s="59"/>
      <c r="G202" s="59"/>
      <c r="H202" s="59"/>
      <c r="I202" s="59"/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41"/>
      <c r="V202" s="141"/>
      <c r="W202" s="141"/>
      <c r="X202" s="141"/>
      <c r="Y202" s="141"/>
      <c r="Z202" s="141"/>
      <c r="AA202" s="141"/>
      <c r="AB202" s="141"/>
      <c r="AC202" s="141"/>
      <c r="AD202" s="302">
        <f t="shared" si="58"/>
        <v>0</v>
      </c>
      <c r="AE202" s="451">
        <v>35.57</v>
      </c>
      <c r="AF202" s="311">
        <f t="shared" si="59"/>
        <v>0</v>
      </c>
      <c r="AG202" s="327"/>
      <c r="AH202" s="250"/>
    </row>
    <row r="203" spans="1:34" ht="80.099999999999994" customHeight="1" thickBot="1">
      <c r="A203" s="486"/>
      <c r="B203" s="104" t="s">
        <v>361</v>
      </c>
      <c r="C203" s="259" t="s">
        <v>453</v>
      </c>
      <c r="D203" s="205">
        <v>3</v>
      </c>
      <c r="E203" s="11"/>
      <c r="F203" s="59"/>
      <c r="G203" s="59"/>
      <c r="H203" s="59"/>
      <c r="I203" s="59"/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41"/>
      <c r="V203" s="141"/>
      <c r="W203" s="141"/>
      <c r="X203" s="141"/>
      <c r="Y203" s="141"/>
      <c r="Z203" s="141"/>
      <c r="AA203" s="141"/>
      <c r="AB203" s="141"/>
      <c r="AC203" s="141"/>
      <c r="AD203" s="302">
        <f t="shared" si="58"/>
        <v>0</v>
      </c>
      <c r="AE203" s="451">
        <v>49.86</v>
      </c>
      <c r="AF203" s="311">
        <f t="shared" si="59"/>
        <v>0</v>
      </c>
      <c r="AG203" s="328"/>
      <c r="AH203" s="250"/>
    </row>
    <row r="204" spans="1:34" ht="69.95" customHeight="1" thickBot="1">
      <c r="A204" s="512"/>
      <c r="B204" s="108" t="s">
        <v>337</v>
      </c>
      <c r="C204" s="259" t="s">
        <v>412</v>
      </c>
      <c r="D204" s="205">
        <v>1</v>
      </c>
      <c r="E204" s="11"/>
      <c r="F204" s="59"/>
      <c r="G204" s="59"/>
      <c r="H204" s="59"/>
      <c r="I204" s="59"/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41"/>
      <c r="V204" s="141"/>
      <c r="W204" s="141"/>
      <c r="X204" s="141"/>
      <c r="Y204" s="141"/>
      <c r="Z204" s="141"/>
      <c r="AA204" s="141"/>
      <c r="AB204" s="141"/>
      <c r="AC204" s="141"/>
      <c r="AD204" s="302">
        <f t="shared" si="58"/>
        <v>0</v>
      </c>
      <c r="AE204" s="451">
        <v>58.46</v>
      </c>
      <c r="AF204" s="311">
        <f t="shared" si="59"/>
        <v>0</v>
      </c>
      <c r="AG204" s="325"/>
      <c r="AH204" s="250"/>
    </row>
    <row r="205" spans="1:34" ht="69.95" customHeight="1" thickBot="1">
      <c r="A205" s="476" t="s">
        <v>570</v>
      </c>
      <c r="B205" s="477"/>
      <c r="C205" s="478"/>
      <c r="D205" s="556" t="s">
        <v>0</v>
      </c>
      <c r="E205" s="28"/>
      <c r="F205" s="103" t="s">
        <v>573</v>
      </c>
      <c r="G205" s="103" t="s">
        <v>576</v>
      </c>
      <c r="H205" s="103" t="s">
        <v>321</v>
      </c>
      <c r="I205" s="254" t="s">
        <v>580</v>
      </c>
      <c r="J205" s="262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  <c r="AC205" s="124"/>
      <c r="AD205" s="33" t="s">
        <v>2</v>
      </c>
      <c r="AE205" s="449" t="s">
        <v>386</v>
      </c>
      <c r="AF205" s="310" t="s">
        <v>387</v>
      </c>
      <c r="AG205" s="327"/>
      <c r="AH205" s="250"/>
    </row>
    <row r="206" spans="1:34" ht="69.95" customHeight="1" thickBot="1">
      <c r="A206" s="479"/>
      <c r="B206" s="480"/>
      <c r="C206" s="481"/>
      <c r="D206" s="557"/>
      <c r="E206" s="28"/>
      <c r="F206" s="104" t="s">
        <v>4</v>
      </c>
      <c r="G206" s="104" t="s">
        <v>5</v>
      </c>
      <c r="H206" s="104" t="s">
        <v>320</v>
      </c>
      <c r="I206" s="104" t="s">
        <v>466</v>
      </c>
      <c r="J206" s="262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  <c r="AC206" s="124"/>
      <c r="AD206" s="48"/>
      <c r="AE206" s="456"/>
      <c r="AF206" s="315"/>
      <c r="AG206" s="327"/>
      <c r="AH206" s="250"/>
    </row>
    <row r="207" spans="1:34" ht="42" customHeight="1" thickBot="1">
      <c r="A207" s="482"/>
      <c r="B207" s="483"/>
      <c r="C207" s="484"/>
      <c r="D207" s="558"/>
      <c r="E207" s="28"/>
      <c r="F207" s="49"/>
      <c r="G207" s="49"/>
      <c r="H207" s="10"/>
      <c r="I207" s="90"/>
      <c r="J207" s="262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  <c r="AC207" s="124"/>
      <c r="AD207" s="171">
        <f>SUM(AD208:AD213)</f>
        <v>0</v>
      </c>
      <c r="AE207" s="456"/>
      <c r="AF207" s="319"/>
      <c r="AG207" s="326"/>
      <c r="AH207" s="250"/>
    </row>
    <row r="208" spans="1:34" ht="75" customHeight="1" thickBot="1">
      <c r="A208" s="559"/>
      <c r="B208" s="265" t="s">
        <v>821</v>
      </c>
      <c r="C208" s="275" t="s">
        <v>841</v>
      </c>
      <c r="D208" s="204">
        <v>5</v>
      </c>
      <c r="E208" s="47"/>
      <c r="F208" s="59"/>
      <c r="G208" s="59"/>
      <c r="H208" s="59"/>
      <c r="I208" s="59"/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  <c r="AC208" s="124"/>
      <c r="AD208" s="302">
        <f t="shared" ref="AD208:AD213" si="60">SUM(ROUNDUP(F208/D208,0),ROUNDUP(G208/D208,0),ROUNDUP(H208/D208,0),ROUNDUP(I208/D208,0),ROUNDUP(J208/D208,0),ROUNDUP(K208/D208,0),ROUNDUP(L208/D208,0),ROUNDUP(M208/D208,0),ROUNDUP(N208/D208,0),ROUNDUP(O208/D208,0),ROUNDUP(P208/D208,0),ROUNDUP(Q208/D208,0),ROUNDUP(R208/D208,0),ROUNDUP(S208/D208,0),ROUNDUP(T208/D208,0),ROUNDUP(U208/D208,0),ROUNDUP(V208/D208,0),ROUNDUP(W208/D208,0),ROUNDUP(X208/D208,0),ROUNDUP(Y208/D208,0),ROUNDUP(Z208/D208,0),ROUNDUP(AA208/D208,0),ROUNDUP(AB208/D208,0),ROUNDUP(AC208/D208,0))*D208</f>
        <v>0</v>
      </c>
      <c r="AE208" s="451">
        <v>35.840000000000003</v>
      </c>
      <c r="AF208" s="311">
        <f t="shared" ref="AF208:AF213" si="61">AD208*AE208</f>
        <v>0</v>
      </c>
      <c r="AG208" s="327"/>
      <c r="AH208" s="250"/>
    </row>
    <row r="209" spans="1:34" ht="75" customHeight="1" thickBot="1">
      <c r="A209" s="560"/>
      <c r="B209" s="265" t="s">
        <v>822</v>
      </c>
      <c r="C209" s="275" t="s">
        <v>842</v>
      </c>
      <c r="D209" s="204">
        <v>3</v>
      </c>
      <c r="E209" s="47"/>
      <c r="F209" s="59"/>
      <c r="G209" s="59"/>
      <c r="H209" s="59"/>
      <c r="I209" s="59"/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  <c r="AC209" s="124"/>
      <c r="AD209" s="302">
        <f t="shared" si="60"/>
        <v>0</v>
      </c>
      <c r="AE209" s="451">
        <v>45.96</v>
      </c>
      <c r="AF209" s="311">
        <f t="shared" si="61"/>
        <v>0</v>
      </c>
      <c r="AG209" s="327"/>
      <c r="AH209" s="250"/>
    </row>
    <row r="210" spans="1:34" ht="75" customHeight="1" thickBot="1">
      <c r="A210" s="561"/>
      <c r="B210" s="265" t="s">
        <v>823</v>
      </c>
      <c r="C210" s="275" t="s">
        <v>856</v>
      </c>
      <c r="D210" s="204">
        <v>3</v>
      </c>
      <c r="E210" s="47"/>
      <c r="F210" s="59"/>
      <c r="G210" s="59"/>
      <c r="H210" s="59"/>
      <c r="I210" s="59"/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  <c r="AC210" s="124"/>
      <c r="AD210" s="302">
        <f t="shared" si="60"/>
        <v>0</v>
      </c>
      <c r="AE210" s="451">
        <v>65.95</v>
      </c>
      <c r="AF210" s="311">
        <f t="shared" si="61"/>
        <v>0</v>
      </c>
      <c r="AG210" s="327"/>
      <c r="AH210" s="250"/>
    </row>
    <row r="211" spans="1:34" ht="75" customHeight="1" thickBot="1">
      <c r="A211" s="559"/>
      <c r="B211" s="265" t="s">
        <v>824</v>
      </c>
      <c r="C211" s="275" t="s">
        <v>843</v>
      </c>
      <c r="D211" s="204">
        <v>3</v>
      </c>
      <c r="E211" s="47"/>
      <c r="F211" s="59"/>
      <c r="G211" s="59"/>
      <c r="H211" s="59"/>
      <c r="I211" s="59"/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  <c r="AC211" s="124"/>
      <c r="AD211" s="302">
        <f t="shared" si="60"/>
        <v>0</v>
      </c>
      <c r="AE211" s="451">
        <v>46.17</v>
      </c>
      <c r="AF211" s="311">
        <f t="shared" si="61"/>
        <v>0</v>
      </c>
      <c r="AG211" s="328"/>
      <c r="AH211" s="250"/>
    </row>
    <row r="212" spans="1:34" ht="75" customHeight="1" thickBot="1">
      <c r="A212" s="560"/>
      <c r="B212" s="266" t="s">
        <v>825</v>
      </c>
      <c r="C212" s="275" t="s">
        <v>857</v>
      </c>
      <c r="D212" s="204">
        <v>3</v>
      </c>
      <c r="E212" s="47"/>
      <c r="F212" s="59"/>
      <c r="G212" s="59"/>
      <c r="H212" s="59"/>
      <c r="I212" s="59"/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  <c r="AC212" s="124"/>
      <c r="AD212" s="302">
        <f t="shared" si="60"/>
        <v>0</v>
      </c>
      <c r="AE212" s="451">
        <v>74.77</v>
      </c>
      <c r="AF212" s="311">
        <f t="shared" si="61"/>
        <v>0</v>
      </c>
      <c r="AG212" s="325"/>
      <c r="AH212" s="250"/>
    </row>
    <row r="213" spans="1:34" ht="75" customHeight="1" thickBot="1">
      <c r="A213" s="561"/>
      <c r="B213" s="266" t="s">
        <v>826</v>
      </c>
      <c r="C213" s="275" t="s">
        <v>858</v>
      </c>
      <c r="D213" s="204">
        <v>1</v>
      </c>
      <c r="E213" s="47"/>
      <c r="F213" s="59"/>
      <c r="G213" s="59"/>
      <c r="H213" s="59"/>
      <c r="I213" s="59"/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  <c r="AC213" s="124"/>
      <c r="AD213" s="302">
        <f t="shared" si="60"/>
        <v>0</v>
      </c>
      <c r="AE213" s="451">
        <v>107.58</v>
      </c>
      <c r="AF213" s="311">
        <f t="shared" si="61"/>
        <v>0</v>
      </c>
      <c r="AG213" s="327"/>
      <c r="AH213" s="250"/>
    </row>
    <row r="214" spans="1:34" ht="80.099999999999994" customHeight="1" thickBot="1">
      <c r="A214" s="476" t="s">
        <v>570</v>
      </c>
      <c r="B214" s="477"/>
      <c r="C214" s="478"/>
      <c r="D214" s="562" t="s">
        <v>0</v>
      </c>
      <c r="E214" s="28"/>
      <c r="F214" s="103" t="s">
        <v>573</v>
      </c>
      <c r="G214" s="103" t="s">
        <v>576</v>
      </c>
      <c r="H214" s="103" t="s">
        <v>321</v>
      </c>
      <c r="I214" s="254" t="s">
        <v>580</v>
      </c>
      <c r="J214" s="262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  <c r="AC214" s="124"/>
      <c r="AD214" s="33" t="s">
        <v>2</v>
      </c>
      <c r="AE214" s="449" t="s">
        <v>386</v>
      </c>
      <c r="AF214" s="310" t="s">
        <v>387</v>
      </c>
      <c r="AG214" s="327"/>
      <c r="AH214" s="250"/>
    </row>
    <row r="215" spans="1:34" ht="99.95" customHeight="1" thickBot="1">
      <c r="A215" s="479"/>
      <c r="B215" s="480"/>
      <c r="C215" s="481"/>
      <c r="D215" s="563"/>
      <c r="E215" s="28"/>
      <c r="F215" s="104" t="s">
        <v>4</v>
      </c>
      <c r="G215" s="104" t="s">
        <v>5</v>
      </c>
      <c r="H215" s="104" t="s">
        <v>320</v>
      </c>
      <c r="I215" s="104" t="s">
        <v>466</v>
      </c>
      <c r="J215" s="262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  <c r="AC215" s="124"/>
      <c r="AD215" s="170"/>
      <c r="AE215" s="456"/>
      <c r="AF215" s="315"/>
      <c r="AG215" s="327"/>
      <c r="AH215" s="250"/>
    </row>
    <row r="216" spans="1:34" ht="41.25" customHeight="1" thickBot="1">
      <c r="A216" s="482"/>
      <c r="B216" s="483"/>
      <c r="C216" s="484"/>
      <c r="D216" s="564"/>
      <c r="E216" s="28"/>
      <c r="F216" s="49"/>
      <c r="G216" s="49"/>
      <c r="H216" s="10"/>
      <c r="I216" s="90"/>
      <c r="J216" s="262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  <c r="AD216" s="171">
        <f>SUM(AD217:AD220)</f>
        <v>0</v>
      </c>
      <c r="AE216" s="456"/>
      <c r="AF216" s="319"/>
      <c r="AG216" s="326"/>
      <c r="AH216" s="250"/>
    </row>
    <row r="217" spans="1:34" ht="90" customHeight="1" thickBot="1">
      <c r="A217" s="560"/>
      <c r="B217" s="265" t="s">
        <v>817</v>
      </c>
      <c r="C217" s="275" t="s">
        <v>405</v>
      </c>
      <c r="D217" s="204">
        <v>5</v>
      </c>
      <c r="E217" s="47"/>
      <c r="F217" s="59"/>
      <c r="G217" s="59"/>
      <c r="H217" s="59"/>
      <c r="I217" s="59"/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  <c r="AC217" s="124"/>
      <c r="AD217" s="302">
        <f t="shared" ref="AD217:AD220" si="62">SUM(ROUNDUP(F217/D217,0),ROUNDUP(G217/D217,0),ROUNDUP(H217/D217,0),ROUNDUP(I217/D217,0),ROUNDUP(J217/D217,0),ROUNDUP(K217/D217,0),ROUNDUP(L217/D217,0),ROUNDUP(M217/D217,0),ROUNDUP(N217/D217,0),ROUNDUP(O217/D217,0),ROUNDUP(P217/D217,0),ROUNDUP(Q217/D217,0),ROUNDUP(R217/D217,0),ROUNDUP(S217/D217,0),ROUNDUP(T217/D217,0),ROUNDUP(U217/D217,0),ROUNDUP(V217/D217,0),ROUNDUP(W217/D217,0),ROUNDUP(X217/D217,0),ROUNDUP(Y217/D217,0),ROUNDUP(Z217/D217,0),ROUNDUP(AA217/D217,0),ROUNDUP(AB217/D217,0),ROUNDUP(AC217/D217,0))*D217</f>
        <v>0</v>
      </c>
      <c r="AE217" s="451">
        <v>23.34</v>
      </c>
      <c r="AF217" s="311">
        <f t="shared" ref="AF217:AF220" si="63">AD217*AE217</f>
        <v>0</v>
      </c>
      <c r="AG217" s="327"/>
      <c r="AH217" s="250"/>
    </row>
    <row r="218" spans="1:34" ht="90" customHeight="1" thickBot="1">
      <c r="A218" s="561"/>
      <c r="B218" s="265" t="s">
        <v>818</v>
      </c>
      <c r="C218" s="275" t="s">
        <v>406</v>
      </c>
      <c r="D218" s="204">
        <v>3</v>
      </c>
      <c r="E218" s="47"/>
      <c r="F218" s="59"/>
      <c r="G218" s="59"/>
      <c r="H218" s="59"/>
      <c r="I218" s="59"/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  <c r="AC218" s="124"/>
      <c r="AD218" s="302">
        <f t="shared" si="62"/>
        <v>0</v>
      </c>
      <c r="AE218" s="451">
        <v>43.71</v>
      </c>
      <c r="AF218" s="311">
        <f t="shared" si="63"/>
        <v>0</v>
      </c>
      <c r="AG218" s="327"/>
      <c r="AH218" s="250"/>
    </row>
    <row r="219" spans="1:34" ht="90" customHeight="1" thickBot="1">
      <c r="A219" s="559"/>
      <c r="B219" s="265" t="s">
        <v>819</v>
      </c>
      <c r="C219" s="275" t="s">
        <v>407</v>
      </c>
      <c r="D219" s="204">
        <v>3</v>
      </c>
      <c r="E219" s="47"/>
      <c r="F219" s="59"/>
      <c r="G219" s="59"/>
      <c r="H219" s="59"/>
      <c r="I219" s="59"/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  <c r="AC219" s="124"/>
      <c r="AD219" s="302">
        <f t="shared" si="62"/>
        <v>0</v>
      </c>
      <c r="AE219" s="451">
        <v>46.1</v>
      </c>
      <c r="AF219" s="311">
        <f t="shared" si="63"/>
        <v>0</v>
      </c>
      <c r="AG219" s="327"/>
      <c r="AH219" s="250"/>
    </row>
    <row r="220" spans="1:34" ht="90" customHeight="1" thickBot="1">
      <c r="A220" s="561"/>
      <c r="B220" s="265" t="s">
        <v>820</v>
      </c>
      <c r="C220" s="275" t="s">
        <v>408</v>
      </c>
      <c r="D220" s="204">
        <v>1</v>
      </c>
      <c r="E220" s="47"/>
      <c r="F220" s="59"/>
      <c r="G220" s="59"/>
      <c r="H220" s="59"/>
      <c r="I220" s="59"/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124"/>
      <c r="AD220" s="302">
        <f t="shared" si="62"/>
        <v>0</v>
      </c>
      <c r="AE220" s="451">
        <v>86.44</v>
      </c>
      <c r="AF220" s="311">
        <f t="shared" si="63"/>
        <v>0</v>
      </c>
      <c r="AG220" s="327"/>
      <c r="AH220" s="250"/>
    </row>
    <row r="221" spans="1:34" ht="80.099999999999994" customHeight="1" thickBot="1">
      <c r="A221" s="476" t="s">
        <v>570</v>
      </c>
      <c r="B221" s="477"/>
      <c r="C221" s="478"/>
      <c r="D221" s="473" t="s">
        <v>571</v>
      </c>
      <c r="E221" s="28"/>
      <c r="F221" s="103" t="s">
        <v>573</v>
      </c>
      <c r="G221" s="103" t="s">
        <v>576</v>
      </c>
      <c r="H221" s="103" t="s">
        <v>581</v>
      </c>
      <c r="I221" s="103" t="s">
        <v>445</v>
      </c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  <c r="AD221" s="33" t="s">
        <v>2</v>
      </c>
      <c r="AE221" s="449" t="s">
        <v>386</v>
      </c>
      <c r="AF221" s="310" t="s">
        <v>387</v>
      </c>
      <c r="AG221" s="327"/>
      <c r="AH221" s="250"/>
    </row>
    <row r="222" spans="1:34" ht="80.099999999999994" customHeight="1" thickBot="1">
      <c r="A222" s="479"/>
      <c r="B222" s="480"/>
      <c r="C222" s="481"/>
      <c r="D222" s="474"/>
      <c r="E222" s="28"/>
      <c r="F222" s="104" t="s">
        <v>4</v>
      </c>
      <c r="G222" s="104" t="s">
        <v>5</v>
      </c>
      <c r="H222" s="104" t="s">
        <v>358</v>
      </c>
      <c r="I222" s="104" t="s">
        <v>404</v>
      </c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  <c r="AD222" s="36"/>
      <c r="AE222" s="456"/>
      <c r="AF222" s="315"/>
      <c r="AG222" s="327"/>
      <c r="AH222" s="250"/>
    </row>
    <row r="223" spans="1:34" ht="42" customHeight="1" thickBot="1">
      <c r="A223" s="482"/>
      <c r="B223" s="483"/>
      <c r="C223" s="484"/>
      <c r="D223" s="475"/>
      <c r="E223" s="28"/>
      <c r="F223" s="49"/>
      <c r="G223" s="49"/>
      <c r="H223" s="68"/>
      <c r="I223" s="76"/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  <c r="AD223" s="167">
        <f>SUM(AD224:AD227)</f>
        <v>0</v>
      </c>
      <c r="AE223" s="456"/>
      <c r="AF223" s="316"/>
      <c r="AG223" s="326"/>
      <c r="AH223" s="250"/>
    </row>
    <row r="224" spans="1:34" ht="75" customHeight="1" thickBot="1">
      <c r="A224" s="502"/>
      <c r="B224" s="265" t="s">
        <v>805</v>
      </c>
      <c r="C224" s="275" t="s">
        <v>383</v>
      </c>
      <c r="D224" s="204">
        <v>5</v>
      </c>
      <c r="E224" s="47"/>
      <c r="F224" s="303"/>
      <c r="G224" s="303"/>
      <c r="H224" s="303"/>
      <c r="I224" s="304"/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  <c r="AC224" s="124"/>
      <c r="AD224" s="302">
        <f t="shared" ref="AD224:AD227" si="64">SUM(ROUNDUP(F224/D224,0),ROUNDUP(G224/D224,0),ROUNDUP(H224/D224,0),ROUNDUP(I224/D224,0),ROUNDUP(J224/D224,0),ROUNDUP(K224/D224,0),ROUNDUP(L224/D224,0),ROUNDUP(M224/D224,0),ROUNDUP(N224/D224,0),ROUNDUP(O224/D224,0),ROUNDUP(P224/D224,0),ROUNDUP(Q224/D224,0),ROUNDUP(R224/D224,0),ROUNDUP(S224/D224,0),ROUNDUP(T224/D224,0),ROUNDUP(U224/D224,0),ROUNDUP(V224/D224,0),ROUNDUP(W224/D224,0),ROUNDUP(X224/D224,0),ROUNDUP(Y224/D224,0),ROUNDUP(Z224/D224,0),ROUNDUP(AA224/D224,0),ROUNDUP(AB224/D224,0),ROUNDUP(AC224/D224,0))*D224</f>
        <v>0</v>
      </c>
      <c r="AE224" s="451">
        <v>24.21</v>
      </c>
      <c r="AF224" s="311">
        <f t="shared" ref="AF224:AF227" si="65">AD224*AE224</f>
        <v>0</v>
      </c>
      <c r="AG224" s="327"/>
      <c r="AH224" s="250"/>
    </row>
    <row r="225" spans="1:34" ht="75" customHeight="1" thickBot="1">
      <c r="A225" s="510"/>
      <c r="B225" s="265" t="s">
        <v>806</v>
      </c>
      <c r="C225" s="275" t="s">
        <v>384</v>
      </c>
      <c r="D225" s="204">
        <v>3</v>
      </c>
      <c r="E225" s="47"/>
      <c r="F225" s="303"/>
      <c r="G225" s="303"/>
      <c r="H225" s="303"/>
      <c r="I225" s="303"/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  <c r="AC225" s="124"/>
      <c r="AD225" s="302">
        <f t="shared" si="64"/>
        <v>0</v>
      </c>
      <c r="AE225" s="451">
        <v>37.229999999999997</v>
      </c>
      <c r="AF225" s="311">
        <f t="shared" si="65"/>
        <v>0</v>
      </c>
      <c r="AG225" s="328"/>
      <c r="AH225" s="250"/>
    </row>
    <row r="226" spans="1:34" ht="75" customHeight="1" thickBot="1">
      <c r="A226" s="502"/>
      <c r="B226" s="265" t="s">
        <v>807</v>
      </c>
      <c r="C226" s="275" t="s">
        <v>381</v>
      </c>
      <c r="D226" s="204">
        <v>3</v>
      </c>
      <c r="E226" s="47"/>
      <c r="F226" s="303"/>
      <c r="G226" s="303"/>
      <c r="H226" s="303"/>
      <c r="I226" s="303"/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  <c r="AC226" s="124"/>
      <c r="AD226" s="302">
        <f t="shared" si="64"/>
        <v>0</v>
      </c>
      <c r="AE226" s="451">
        <v>35.57</v>
      </c>
      <c r="AF226" s="311">
        <f t="shared" si="65"/>
        <v>0</v>
      </c>
      <c r="AG226" s="327"/>
      <c r="AH226" s="250"/>
    </row>
    <row r="227" spans="1:34" ht="75" customHeight="1" thickBot="1">
      <c r="A227" s="510"/>
      <c r="B227" s="265" t="s">
        <v>808</v>
      </c>
      <c r="C227" s="275" t="s">
        <v>382</v>
      </c>
      <c r="D227" s="204">
        <v>1</v>
      </c>
      <c r="E227" s="47"/>
      <c r="F227" s="303"/>
      <c r="G227" s="303"/>
      <c r="H227" s="303"/>
      <c r="I227" s="304"/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  <c r="AC227" s="124"/>
      <c r="AD227" s="302">
        <f t="shared" si="64"/>
        <v>0</v>
      </c>
      <c r="AE227" s="451">
        <v>58.46</v>
      </c>
      <c r="AF227" s="311">
        <f t="shared" si="65"/>
        <v>0</v>
      </c>
      <c r="AG227" s="327"/>
      <c r="AH227" s="250"/>
    </row>
    <row r="228" spans="1:34" ht="80.099999999999994" customHeight="1" thickBot="1">
      <c r="A228" s="476" t="s">
        <v>570</v>
      </c>
      <c r="B228" s="477"/>
      <c r="C228" s="478"/>
      <c r="D228" s="473" t="s">
        <v>571</v>
      </c>
      <c r="E228" s="9"/>
      <c r="F228" s="111" t="s">
        <v>370</v>
      </c>
      <c r="G228" s="103" t="s">
        <v>573</v>
      </c>
      <c r="H228" s="103" t="s">
        <v>576</v>
      </c>
      <c r="I228" s="112" t="s">
        <v>582</v>
      </c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  <c r="AC228" s="124"/>
      <c r="AD228" s="33" t="s">
        <v>2</v>
      </c>
      <c r="AE228" s="449" t="s">
        <v>386</v>
      </c>
      <c r="AF228" s="310" t="s">
        <v>387</v>
      </c>
      <c r="AG228" s="327"/>
      <c r="AH228" s="250"/>
    </row>
    <row r="229" spans="1:34" ht="80.099999999999994" customHeight="1" thickBot="1">
      <c r="A229" s="479"/>
      <c r="B229" s="480"/>
      <c r="C229" s="481"/>
      <c r="D229" s="474"/>
      <c r="E229" s="44"/>
      <c r="F229" s="113" t="s">
        <v>30</v>
      </c>
      <c r="G229" s="114" t="s">
        <v>4</v>
      </c>
      <c r="H229" s="104" t="s">
        <v>5</v>
      </c>
      <c r="I229" s="104" t="s">
        <v>443</v>
      </c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  <c r="AC229" s="124"/>
      <c r="AD229" s="36"/>
      <c r="AE229" s="456"/>
      <c r="AF229" s="311"/>
      <c r="AG229" s="327"/>
      <c r="AH229" s="250"/>
    </row>
    <row r="230" spans="1:34" ht="51" customHeight="1" thickBot="1">
      <c r="A230" s="482"/>
      <c r="B230" s="483"/>
      <c r="C230" s="484"/>
      <c r="D230" s="475"/>
      <c r="E230" s="28"/>
      <c r="F230" s="45"/>
      <c r="G230" s="49"/>
      <c r="H230" s="50"/>
      <c r="I230" s="66"/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  <c r="AC230" s="124"/>
      <c r="AD230" s="167">
        <f>SUM(AD231:AD234)</f>
        <v>0</v>
      </c>
      <c r="AE230" s="456"/>
      <c r="AF230" s="316"/>
      <c r="AG230" s="326"/>
      <c r="AH230" s="250"/>
    </row>
    <row r="231" spans="1:34" ht="69.95" customHeight="1" thickBot="1">
      <c r="A231" s="502"/>
      <c r="B231" s="269" t="s">
        <v>809</v>
      </c>
      <c r="C231" s="126" t="s">
        <v>893</v>
      </c>
      <c r="D231" s="177">
        <v>5</v>
      </c>
      <c r="E231" s="28"/>
      <c r="F231" s="304"/>
      <c r="G231" s="303"/>
      <c r="H231" s="303"/>
      <c r="I231" s="303"/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  <c r="AC231" s="124"/>
      <c r="AD231" s="302">
        <f t="shared" ref="AD231:AD234" si="66">SUM(ROUNDUP(F231/D231,0),ROUNDUP(G231/D231,0),ROUNDUP(H231/D231,0),ROUNDUP(I231/D231,0),ROUNDUP(J231/D231,0),ROUNDUP(K231/D231,0),ROUNDUP(L231/D231,0),ROUNDUP(M231/D231,0),ROUNDUP(N231/D231,0),ROUNDUP(O231/D231,0),ROUNDUP(P231/D231,0),ROUNDUP(Q231/D231,0),ROUNDUP(R231/D231,0),ROUNDUP(S231/D231,0),ROUNDUP(T231/D231,0),ROUNDUP(U231/D231,0),ROUNDUP(V231/D231,0),ROUNDUP(W231/D231,0),ROUNDUP(X231/D231,0),ROUNDUP(Y231/D231,0),ROUNDUP(Z231/D231,0),ROUNDUP(AA231/D231,0),ROUNDUP(AB231/D231,0),ROUNDUP(AC231/D231,0))*D231</f>
        <v>0</v>
      </c>
      <c r="AE231" s="451">
        <v>24.21</v>
      </c>
      <c r="AF231" s="311">
        <f t="shared" ref="AF231:AF234" si="67">AD231*AE231</f>
        <v>0</v>
      </c>
      <c r="AG231" s="327"/>
      <c r="AH231" s="250"/>
    </row>
    <row r="232" spans="1:34" ht="69.95" customHeight="1" thickBot="1">
      <c r="A232" s="510"/>
      <c r="B232" s="265" t="s">
        <v>810</v>
      </c>
      <c r="C232" s="275" t="s">
        <v>894</v>
      </c>
      <c r="D232" s="177">
        <v>3</v>
      </c>
      <c r="E232" s="28"/>
      <c r="F232" s="304"/>
      <c r="G232" s="303"/>
      <c r="H232" s="303"/>
      <c r="I232" s="303"/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  <c r="AC232" s="124"/>
      <c r="AD232" s="302">
        <f t="shared" si="66"/>
        <v>0</v>
      </c>
      <c r="AE232" s="451">
        <v>37.229999999999997</v>
      </c>
      <c r="AF232" s="311">
        <f t="shared" si="67"/>
        <v>0</v>
      </c>
      <c r="AG232" s="327"/>
      <c r="AH232" s="250"/>
    </row>
    <row r="233" spans="1:34" ht="69.95" customHeight="1" thickBot="1">
      <c r="A233" s="510"/>
      <c r="B233" s="265" t="s">
        <v>811</v>
      </c>
      <c r="C233" s="275" t="s">
        <v>895</v>
      </c>
      <c r="D233" s="105">
        <v>3</v>
      </c>
      <c r="E233" s="28"/>
      <c r="F233" s="304"/>
      <c r="G233" s="303"/>
      <c r="H233" s="303"/>
      <c r="I233" s="303"/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  <c r="AC233" s="124"/>
      <c r="AD233" s="302">
        <f t="shared" si="66"/>
        <v>0</v>
      </c>
      <c r="AE233" s="451">
        <v>35.57</v>
      </c>
      <c r="AF233" s="311">
        <f t="shared" si="67"/>
        <v>0</v>
      </c>
      <c r="AG233" s="327"/>
      <c r="AH233" s="250"/>
    </row>
    <row r="234" spans="1:34" ht="87.75" customHeight="1" thickBot="1">
      <c r="A234" s="554"/>
      <c r="B234" s="265" t="s">
        <v>812</v>
      </c>
      <c r="C234" s="275" t="s">
        <v>896</v>
      </c>
      <c r="D234" s="204">
        <v>1</v>
      </c>
      <c r="E234" s="28"/>
      <c r="F234" s="304"/>
      <c r="G234" s="303"/>
      <c r="H234" s="303"/>
      <c r="I234" s="303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  <c r="AD234" s="302">
        <f t="shared" si="66"/>
        <v>0</v>
      </c>
      <c r="AE234" s="451">
        <v>58.46</v>
      </c>
      <c r="AF234" s="311">
        <f t="shared" si="67"/>
        <v>0</v>
      </c>
      <c r="AG234" s="327"/>
      <c r="AH234" s="250"/>
    </row>
    <row r="235" spans="1:34" ht="49.5" customHeight="1" thickBot="1">
      <c r="A235" s="476" t="s">
        <v>570</v>
      </c>
      <c r="B235" s="477"/>
      <c r="C235" s="478"/>
      <c r="D235" s="473" t="s">
        <v>571</v>
      </c>
      <c r="E235" s="41"/>
      <c r="F235" s="103" t="s">
        <v>583</v>
      </c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41"/>
      <c r="W235" s="141"/>
      <c r="X235" s="141"/>
      <c r="Y235" s="141"/>
      <c r="Z235" s="141"/>
      <c r="AA235" s="141"/>
      <c r="AB235" s="141"/>
      <c r="AC235" s="141"/>
      <c r="AD235" s="33" t="s">
        <v>2</v>
      </c>
      <c r="AE235" s="449" t="s">
        <v>386</v>
      </c>
      <c r="AF235" s="310" t="s">
        <v>387</v>
      </c>
      <c r="AG235" s="327"/>
      <c r="AH235" s="250"/>
    </row>
    <row r="236" spans="1:34" ht="49.5" customHeight="1" thickBot="1">
      <c r="A236" s="479"/>
      <c r="B236" s="480"/>
      <c r="C236" s="481"/>
      <c r="D236" s="474"/>
      <c r="E236" s="41"/>
      <c r="F236" s="104" t="s">
        <v>80</v>
      </c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41"/>
      <c r="W236" s="141"/>
      <c r="X236" s="141"/>
      <c r="Y236" s="141"/>
      <c r="Z236" s="141"/>
      <c r="AA236" s="141"/>
      <c r="AB236" s="141"/>
      <c r="AC236" s="141"/>
      <c r="AD236" s="36"/>
      <c r="AE236" s="450"/>
      <c r="AF236" s="311"/>
      <c r="AG236" s="327"/>
      <c r="AH236" s="250"/>
    </row>
    <row r="237" spans="1:34" ht="49.5" customHeight="1" thickBot="1">
      <c r="A237" s="482"/>
      <c r="B237" s="483"/>
      <c r="C237" s="484"/>
      <c r="D237" s="475"/>
      <c r="E237" s="41"/>
      <c r="F237" s="17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41"/>
      <c r="W237" s="141"/>
      <c r="X237" s="141"/>
      <c r="Y237" s="141"/>
      <c r="Z237" s="141"/>
      <c r="AA237" s="141"/>
      <c r="AB237" s="141"/>
      <c r="AC237" s="141"/>
      <c r="AD237" s="167">
        <f>SUM(AD238:AD240)</f>
        <v>0</v>
      </c>
      <c r="AE237" s="450"/>
      <c r="AF237" s="316"/>
      <c r="AG237" s="326"/>
      <c r="AH237" s="250"/>
    </row>
    <row r="238" spans="1:34" ht="49.5" customHeight="1" thickBot="1">
      <c r="A238" s="541"/>
      <c r="B238" s="104" t="s">
        <v>460</v>
      </c>
      <c r="C238" s="260" t="s">
        <v>702</v>
      </c>
      <c r="D238" s="115">
        <v>5</v>
      </c>
      <c r="E238" s="41"/>
      <c r="F238" s="303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41"/>
      <c r="W238" s="141"/>
      <c r="X238" s="141"/>
      <c r="Y238" s="141"/>
      <c r="Z238" s="141"/>
      <c r="AA238" s="141"/>
      <c r="AB238" s="141"/>
      <c r="AC238" s="141"/>
      <c r="AD238" s="302">
        <f t="shared" ref="AD238:AD240" si="68">SUM(ROUNDUP(F238/D238,0),ROUNDUP(G238/D238,0),ROUNDUP(H238/D238,0),ROUNDUP(I238/D238,0),ROUNDUP(J238/D238,0),ROUNDUP(K238/D238,0),ROUNDUP(L238/D238,0),ROUNDUP(M238/D238,0),ROUNDUP(N238/D238,0),ROUNDUP(O238/D238,0),ROUNDUP(P238/D238,0),ROUNDUP(Q238/D238,0),ROUNDUP(R238/D238,0),ROUNDUP(S238/D238,0),ROUNDUP(T238/D238,0),ROUNDUP(U238/D238,0),ROUNDUP(V238/D238,0),ROUNDUP(W238/D238,0),ROUNDUP(X238/D238,0),ROUNDUP(Y238/D238,0),ROUNDUP(Z238/D238,0),ROUNDUP(AA238/D238,0),ROUNDUP(AB238/D238,0),ROUNDUP(AC238/D238,0))*D238</f>
        <v>0</v>
      </c>
      <c r="AE238" s="451">
        <v>7.7</v>
      </c>
      <c r="AF238" s="311">
        <f t="shared" ref="AF238:AF240" si="69">AD238*AE238</f>
        <v>0</v>
      </c>
      <c r="AG238" s="327"/>
      <c r="AH238" s="250"/>
    </row>
    <row r="239" spans="1:34" ht="49.5" customHeight="1" thickBot="1">
      <c r="A239" s="542"/>
      <c r="B239" s="104" t="s">
        <v>514</v>
      </c>
      <c r="C239" s="260" t="s">
        <v>704</v>
      </c>
      <c r="D239" s="115">
        <v>5</v>
      </c>
      <c r="E239" s="41"/>
      <c r="F239" s="59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41"/>
      <c r="W239" s="141"/>
      <c r="X239" s="141"/>
      <c r="Y239" s="141"/>
      <c r="Z239" s="141"/>
      <c r="AA239" s="141"/>
      <c r="AB239" s="141"/>
      <c r="AC239" s="141"/>
      <c r="AD239" s="302">
        <f t="shared" si="68"/>
        <v>0</v>
      </c>
      <c r="AE239" s="451">
        <v>14.52</v>
      </c>
      <c r="AF239" s="311">
        <f t="shared" si="69"/>
        <v>0</v>
      </c>
      <c r="AG239" s="327"/>
      <c r="AH239" s="250"/>
    </row>
    <row r="240" spans="1:34" ht="57" customHeight="1" thickBot="1">
      <c r="A240" s="543"/>
      <c r="B240" s="104" t="s">
        <v>461</v>
      </c>
      <c r="C240" s="260" t="s">
        <v>703</v>
      </c>
      <c r="D240" s="205">
        <v>3</v>
      </c>
      <c r="E240" s="41"/>
      <c r="F240" s="59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41"/>
      <c r="W240" s="141"/>
      <c r="X240" s="141"/>
      <c r="Y240" s="141"/>
      <c r="Z240" s="141"/>
      <c r="AA240" s="141"/>
      <c r="AB240" s="141"/>
      <c r="AC240" s="141"/>
      <c r="AD240" s="302">
        <f t="shared" si="68"/>
        <v>0</v>
      </c>
      <c r="AE240" s="451">
        <v>20.82</v>
      </c>
      <c r="AF240" s="311">
        <f t="shared" si="69"/>
        <v>0</v>
      </c>
      <c r="AG240" s="327"/>
      <c r="AH240" s="250"/>
    </row>
    <row r="241" spans="1:34" ht="54" customHeight="1" thickBot="1">
      <c r="A241" s="476" t="s">
        <v>570</v>
      </c>
      <c r="B241" s="477"/>
      <c r="C241" s="478"/>
      <c r="D241" s="473" t="s">
        <v>571</v>
      </c>
      <c r="E241" s="41"/>
      <c r="F241" s="103" t="s">
        <v>583</v>
      </c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41"/>
      <c r="W241" s="141"/>
      <c r="X241" s="141"/>
      <c r="Y241" s="141"/>
      <c r="Z241" s="141"/>
      <c r="AA241" s="141"/>
      <c r="AB241" s="141"/>
      <c r="AC241" s="141"/>
      <c r="AD241" s="33" t="s">
        <v>2</v>
      </c>
      <c r="AE241" s="449" t="s">
        <v>386</v>
      </c>
      <c r="AF241" s="310" t="s">
        <v>387</v>
      </c>
      <c r="AG241" s="327"/>
      <c r="AH241" s="250"/>
    </row>
    <row r="242" spans="1:34" ht="49.5" customHeight="1" thickBot="1">
      <c r="A242" s="479"/>
      <c r="B242" s="480"/>
      <c r="C242" s="481"/>
      <c r="D242" s="474"/>
      <c r="E242" s="41"/>
      <c r="F242" s="104" t="s">
        <v>80</v>
      </c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41"/>
      <c r="W242" s="141"/>
      <c r="X242" s="141"/>
      <c r="Y242" s="141"/>
      <c r="Z242" s="141"/>
      <c r="AA242" s="141"/>
      <c r="AB242" s="141"/>
      <c r="AC242" s="141"/>
      <c r="AD242" s="36"/>
      <c r="AE242" s="450"/>
      <c r="AF242" s="311"/>
      <c r="AG242" s="328"/>
      <c r="AH242" s="250"/>
    </row>
    <row r="243" spans="1:34" ht="49.5" customHeight="1" thickBot="1">
      <c r="A243" s="482"/>
      <c r="B243" s="483"/>
      <c r="C243" s="484"/>
      <c r="D243" s="475"/>
      <c r="E243" s="41"/>
      <c r="F243" s="17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41"/>
      <c r="W243" s="141"/>
      <c r="X243" s="141"/>
      <c r="Y243" s="141"/>
      <c r="Z243" s="141"/>
      <c r="AA243" s="141"/>
      <c r="AB243" s="141"/>
      <c r="AC243" s="141"/>
      <c r="AD243" s="167">
        <f>SUM(AD244:AD246)</f>
        <v>0</v>
      </c>
      <c r="AE243" s="450"/>
      <c r="AF243" s="316"/>
      <c r="AG243" s="326"/>
      <c r="AH243" s="250"/>
    </row>
    <row r="244" spans="1:34" ht="120" customHeight="1" thickBot="1">
      <c r="A244" s="541"/>
      <c r="B244" s="104" t="s">
        <v>401</v>
      </c>
      <c r="C244" s="260" t="s">
        <v>829</v>
      </c>
      <c r="D244" s="115">
        <v>5</v>
      </c>
      <c r="E244" s="41"/>
      <c r="F244" s="59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41"/>
      <c r="W244" s="141"/>
      <c r="X244" s="141"/>
      <c r="Y244" s="141"/>
      <c r="Z244" s="141"/>
      <c r="AA244" s="141"/>
      <c r="AB244" s="141"/>
      <c r="AC244" s="141"/>
      <c r="AD244" s="302">
        <f t="shared" ref="AD244:AD246" si="70">SUM(ROUNDUP(F244/D244,0),ROUNDUP(G244/D244,0),ROUNDUP(H244/D244,0),ROUNDUP(I244/D244,0),ROUNDUP(J244/D244,0),ROUNDUP(K244/D244,0),ROUNDUP(L244/D244,0),ROUNDUP(M244/D244,0),ROUNDUP(N244/D244,0),ROUNDUP(O244/D244,0),ROUNDUP(P244/D244,0),ROUNDUP(Q244/D244,0),ROUNDUP(R244/D244,0),ROUNDUP(S244/D244,0),ROUNDUP(T244/D244,0),ROUNDUP(U244/D244,0),ROUNDUP(V244/D244,0),ROUNDUP(W244/D244,0),ROUNDUP(X244/D244,0),ROUNDUP(Y244/D244,0),ROUNDUP(Z244/D244,0),ROUNDUP(AA244/D244,0),ROUNDUP(AB244/D244,0),ROUNDUP(AC244/D244,0))*D244</f>
        <v>0</v>
      </c>
      <c r="AE244" s="451">
        <v>5.97</v>
      </c>
      <c r="AF244" s="311">
        <f t="shared" ref="AF244:AF246" si="71">AD244*AE244</f>
        <v>0</v>
      </c>
      <c r="AG244" s="327"/>
      <c r="AH244" s="250"/>
    </row>
    <row r="245" spans="1:34" ht="120" customHeight="1" thickBot="1">
      <c r="A245" s="542"/>
      <c r="B245" s="104" t="s">
        <v>402</v>
      </c>
      <c r="C245" s="260" t="s">
        <v>830</v>
      </c>
      <c r="D245" s="115">
        <v>5</v>
      </c>
      <c r="E245" s="41"/>
      <c r="F245" s="59"/>
      <c r="G245" s="124"/>
      <c r="H245" s="124"/>
      <c r="I245" s="124"/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41"/>
      <c r="W245" s="141"/>
      <c r="X245" s="141"/>
      <c r="Y245" s="141"/>
      <c r="Z245" s="141"/>
      <c r="AA245" s="141"/>
      <c r="AB245" s="141"/>
      <c r="AC245" s="141"/>
      <c r="AD245" s="302">
        <f t="shared" si="70"/>
        <v>0</v>
      </c>
      <c r="AE245" s="451">
        <v>8.16</v>
      </c>
      <c r="AF245" s="311">
        <f t="shared" si="71"/>
        <v>0</v>
      </c>
      <c r="AG245" s="327"/>
      <c r="AH245" s="250"/>
    </row>
    <row r="246" spans="1:34" ht="50.1" customHeight="1" thickBot="1">
      <c r="A246" s="543"/>
      <c r="B246" s="104" t="s">
        <v>403</v>
      </c>
      <c r="C246" s="260" t="s">
        <v>831</v>
      </c>
      <c r="D246" s="115">
        <v>3</v>
      </c>
      <c r="E246" s="41"/>
      <c r="F246" s="59"/>
      <c r="G246" s="124"/>
      <c r="H246" s="124"/>
      <c r="I246" s="124"/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141"/>
      <c r="W246" s="141"/>
      <c r="X246" s="141"/>
      <c r="Y246" s="141"/>
      <c r="Z246" s="141"/>
      <c r="AA246" s="141"/>
      <c r="AB246" s="141"/>
      <c r="AC246" s="141"/>
      <c r="AD246" s="302">
        <f t="shared" si="70"/>
        <v>0</v>
      </c>
      <c r="AE246" s="451">
        <v>11.47</v>
      </c>
      <c r="AF246" s="311">
        <f t="shared" si="71"/>
        <v>0</v>
      </c>
      <c r="AG246" s="327"/>
      <c r="AH246" s="250"/>
    </row>
    <row r="247" spans="1:34" ht="49.5" customHeight="1" thickBot="1">
      <c r="A247" s="519" t="s">
        <v>572</v>
      </c>
      <c r="B247" s="520"/>
      <c r="C247" s="521"/>
      <c r="D247" s="528" t="s">
        <v>571</v>
      </c>
      <c r="E247" s="9"/>
      <c r="F247" s="103" t="s">
        <v>590</v>
      </c>
      <c r="G247" s="103" t="s">
        <v>591</v>
      </c>
      <c r="H247" s="103" t="s">
        <v>592</v>
      </c>
      <c r="I247" s="117" t="s">
        <v>897</v>
      </c>
      <c r="J247" s="103" t="s">
        <v>594</v>
      </c>
      <c r="K247" s="103" t="s">
        <v>595</v>
      </c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  <c r="AB247" s="124"/>
      <c r="AC247" s="124"/>
      <c r="AD247" s="33" t="s">
        <v>2</v>
      </c>
      <c r="AE247" s="449" t="s">
        <v>386</v>
      </c>
      <c r="AF247" s="310" t="s">
        <v>387</v>
      </c>
      <c r="AG247" s="327"/>
      <c r="AH247" s="250"/>
    </row>
    <row r="248" spans="1:34" ht="49.5" customHeight="1" thickBot="1">
      <c r="A248" s="522"/>
      <c r="B248" s="523"/>
      <c r="C248" s="524"/>
      <c r="D248" s="529"/>
      <c r="E248" s="9"/>
      <c r="F248" s="104" t="s">
        <v>516</v>
      </c>
      <c r="G248" s="104" t="s">
        <v>517</v>
      </c>
      <c r="H248" s="104" t="s">
        <v>518</v>
      </c>
      <c r="I248" s="106" t="s">
        <v>519</v>
      </c>
      <c r="J248" s="119" t="s">
        <v>520</v>
      </c>
      <c r="K248" s="120" t="s">
        <v>521</v>
      </c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  <c r="AB248" s="124"/>
      <c r="AC248" s="124"/>
      <c r="AD248" s="34"/>
      <c r="AE248" s="450"/>
      <c r="AF248" s="311"/>
      <c r="AG248" s="327"/>
      <c r="AH248" s="250"/>
    </row>
    <row r="249" spans="1:34" ht="22.5" customHeight="1" thickBot="1">
      <c r="A249" s="522"/>
      <c r="B249" s="523"/>
      <c r="C249" s="524"/>
      <c r="D249" s="529"/>
      <c r="E249" s="9"/>
      <c r="F249" s="17"/>
      <c r="G249" s="17"/>
      <c r="H249" s="17"/>
      <c r="I249" s="173"/>
      <c r="J249" s="17"/>
      <c r="K249" s="68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  <c r="AB249" s="124"/>
      <c r="AC249" s="124"/>
      <c r="AD249" s="34">
        <f>SUM(AD251:AD254)</f>
        <v>0</v>
      </c>
      <c r="AE249" s="450"/>
      <c r="AF249" s="314"/>
      <c r="AG249" s="326"/>
      <c r="AH249" s="250"/>
    </row>
    <row r="250" spans="1:34" ht="28.5" customHeight="1" thickBot="1">
      <c r="A250" s="525"/>
      <c r="B250" s="526"/>
      <c r="C250" s="527"/>
      <c r="D250" s="530"/>
      <c r="E250" s="9"/>
      <c r="F250" s="66"/>
      <c r="G250" s="68"/>
      <c r="H250" s="276"/>
      <c r="I250" s="66"/>
      <c r="J250" s="17"/>
      <c r="K250" s="62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  <c r="AB250" s="124"/>
      <c r="AC250" s="124"/>
      <c r="AD250" s="296"/>
      <c r="AE250" s="450"/>
      <c r="AF250" s="296"/>
      <c r="AG250" s="327"/>
      <c r="AH250" s="250"/>
    </row>
    <row r="251" spans="1:34" ht="23.25" customHeight="1" thickBot="1">
      <c r="A251" s="225"/>
      <c r="B251" s="120" t="s">
        <v>467</v>
      </c>
      <c r="C251" s="127" t="s">
        <v>468</v>
      </c>
      <c r="D251" s="111">
        <v>10</v>
      </c>
      <c r="E251" s="9"/>
      <c r="F251" s="59"/>
      <c r="G251" s="59"/>
      <c r="H251" s="59"/>
      <c r="I251" s="59"/>
      <c r="J251" s="59"/>
      <c r="K251" s="59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  <c r="AB251" s="124"/>
      <c r="AC251" s="124"/>
      <c r="AD251" s="302">
        <f t="shared" ref="AD251:AD254" si="72">SUM(ROUNDUP(F251/D251,0),ROUNDUP(G251/D251,0),ROUNDUP(H251/D251,0),ROUNDUP(I251/D251,0),ROUNDUP(J251/D251,0),ROUNDUP(K251/D251,0),ROUNDUP(L251/D251,0),ROUNDUP(M251/D251,0),ROUNDUP(N251/D251,0),ROUNDUP(O251/D251,0),ROUNDUP(P251/D251,0),ROUNDUP(Q251/D251,0),ROUNDUP(R251/D251,0),ROUNDUP(S251/D251,0),ROUNDUP(T251/D251,0),ROUNDUP(U251/D251,0),ROUNDUP(V251/D251,0),ROUNDUP(W251/D251,0),ROUNDUP(X251/D251,0),ROUNDUP(Y251/D251,0),ROUNDUP(Z251/D251,0),ROUNDUP(AA251/D251,0),ROUNDUP(AB251/D251,0),ROUNDUP(AC251/D251,0))*D251</f>
        <v>0</v>
      </c>
      <c r="AE251" s="451">
        <v>5.7</v>
      </c>
      <c r="AF251" s="311">
        <f t="shared" ref="AF251:AF254" si="73">AD251*AE251</f>
        <v>0</v>
      </c>
      <c r="AG251" s="328"/>
      <c r="AH251" s="250"/>
    </row>
    <row r="252" spans="1:34" ht="23.25" customHeight="1" thickBot="1">
      <c r="A252" s="278"/>
      <c r="B252" s="120" t="s">
        <v>469</v>
      </c>
      <c r="C252" s="127" t="s">
        <v>522</v>
      </c>
      <c r="D252" s="111">
        <v>10</v>
      </c>
      <c r="E252" s="9"/>
      <c r="F252" s="59"/>
      <c r="G252" s="59"/>
      <c r="H252" s="59"/>
      <c r="I252" s="59"/>
      <c r="J252" s="59"/>
      <c r="K252" s="59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  <c r="AB252" s="124"/>
      <c r="AC252" s="124"/>
      <c r="AD252" s="302">
        <f t="shared" si="72"/>
        <v>0</v>
      </c>
      <c r="AE252" s="451">
        <v>9.1999999999999993</v>
      </c>
      <c r="AF252" s="311">
        <f t="shared" si="73"/>
        <v>0</v>
      </c>
      <c r="AG252" s="325"/>
      <c r="AH252" s="250"/>
    </row>
    <row r="253" spans="1:34" ht="49.5" customHeight="1" thickBot="1">
      <c r="A253" s="278"/>
      <c r="B253" s="120" t="s">
        <v>470</v>
      </c>
      <c r="C253" s="127" t="s">
        <v>471</v>
      </c>
      <c r="D253" s="111">
        <v>5</v>
      </c>
      <c r="E253" s="9"/>
      <c r="F253" s="59"/>
      <c r="G253" s="124"/>
      <c r="H253" s="59"/>
      <c r="I253" s="59"/>
      <c r="J253" s="59"/>
      <c r="K253" s="59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  <c r="AB253" s="124"/>
      <c r="AC253" s="124"/>
      <c r="AD253" s="302">
        <f t="shared" si="72"/>
        <v>0</v>
      </c>
      <c r="AE253" s="451">
        <v>16.649999999999999</v>
      </c>
      <c r="AF253" s="311">
        <f t="shared" si="73"/>
        <v>0</v>
      </c>
      <c r="AG253" s="327"/>
      <c r="AH253" s="250"/>
    </row>
    <row r="254" spans="1:34" ht="49.5" customHeight="1" thickBot="1">
      <c r="A254" s="278"/>
      <c r="B254" s="120" t="s">
        <v>472</v>
      </c>
      <c r="C254" s="127" t="s">
        <v>473</v>
      </c>
      <c r="D254" s="111">
        <v>5</v>
      </c>
      <c r="E254" s="9"/>
      <c r="F254" s="59"/>
      <c r="G254" s="124"/>
      <c r="H254" s="59"/>
      <c r="I254" s="59"/>
      <c r="J254" s="59"/>
      <c r="K254" s="59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  <c r="AB254" s="124"/>
      <c r="AC254" s="124"/>
      <c r="AD254" s="302">
        <f t="shared" si="72"/>
        <v>0</v>
      </c>
      <c r="AE254" s="451">
        <v>24.71</v>
      </c>
      <c r="AF254" s="311">
        <f t="shared" si="73"/>
        <v>0</v>
      </c>
      <c r="AG254" s="327"/>
      <c r="AH254" s="250"/>
    </row>
    <row r="255" spans="1:34" ht="110.1" customHeight="1" thickBot="1">
      <c r="A255" s="476" t="s">
        <v>570</v>
      </c>
      <c r="B255" s="477"/>
      <c r="C255" s="478"/>
      <c r="D255" s="528" t="s">
        <v>571</v>
      </c>
      <c r="E255" s="9"/>
      <c r="F255" s="103" t="s">
        <v>590</v>
      </c>
      <c r="G255" s="253" t="s">
        <v>592</v>
      </c>
      <c r="H255" s="117" t="s">
        <v>593</v>
      </c>
      <c r="I255" s="253" t="s">
        <v>594</v>
      </c>
      <c r="J255" s="252" t="s">
        <v>595</v>
      </c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  <c r="AB255" s="124"/>
      <c r="AC255" s="124"/>
      <c r="AD255" s="33" t="s">
        <v>2</v>
      </c>
      <c r="AE255" s="449" t="s">
        <v>386</v>
      </c>
      <c r="AF255" s="310" t="s">
        <v>387</v>
      </c>
      <c r="AG255" s="327"/>
      <c r="AH255" s="250"/>
    </row>
    <row r="256" spans="1:34" ht="49.5" customHeight="1" thickBot="1">
      <c r="A256" s="479"/>
      <c r="B256" s="480"/>
      <c r="C256" s="481"/>
      <c r="D256" s="529"/>
      <c r="E256" s="9"/>
      <c r="F256" s="104" t="s">
        <v>516</v>
      </c>
      <c r="G256" s="104" t="s">
        <v>518</v>
      </c>
      <c r="H256" s="106" t="s">
        <v>519</v>
      </c>
      <c r="I256" s="119" t="s">
        <v>520</v>
      </c>
      <c r="J256" s="120" t="s">
        <v>521</v>
      </c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  <c r="AB256" s="124"/>
      <c r="AC256" s="124"/>
      <c r="AD256" s="34"/>
      <c r="AE256" s="450"/>
      <c r="AF256" s="311"/>
      <c r="AG256" s="327"/>
      <c r="AH256" s="250"/>
    </row>
    <row r="257" spans="1:42" ht="22.5" customHeight="1" thickBot="1">
      <c r="A257" s="479"/>
      <c r="B257" s="480"/>
      <c r="C257" s="481"/>
      <c r="D257" s="529"/>
      <c r="E257" s="9"/>
      <c r="F257" s="17"/>
      <c r="G257" s="17"/>
      <c r="H257" s="173"/>
      <c r="I257" s="17"/>
      <c r="J257" s="68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  <c r="AB257" s="124"/>
      <c r="AC257" s="124"/>
      <c r="AD257" s="34">
        <f>SUM(AD259)</f>
        <v>0</v>
      </c>
      <c r="AE257" s="450"/>
      <c r="AF257" s="314"/>
      <c r="AG257" s="326"/>
      <c r="AH257" s="250"/>
    </row>
    <row r="258" spans="1:42" ht="24" customHeight="1" thickBot="1">
      <c r="A258" s="280"/>
      <c r="B258" s="282"/>
      <c r="C258" s="281"/>
      <c r="D258" s="530"/>
      <c r="E258" s="9"/>
      <c r="F258" s="66"/>
      <c r="G258" s="276"/>
      <c r="H258" s="66"/>
      <c r="I258" s="17"/>
      <c r="J258" s="62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  <c r="AB258" s="124"/>
      <c r="AC258" s="124"/>
      <c r="AD258" s="296"/>
      <c r="AE258" s="450"/>
      <c r="AF258" s="296"/>
      <c r="AG258" s="328"/>
      <c r="AH258" s="250"/>
    </row>
    <row r="259" spans="1:42" ht="114" customHeight="1" thickBot="1">
      <c r="A259" s="279"/>
      <c r="B259" s="120" t="s">
        <v>474</v>
      </c>
      <c r="C259" s="127" t="s">
        <v>705</v>
      </c>
      <c r="D259" s="111">
        <v>5</v>
      </c>
      <c r="E259" s="9"/>
      <c r="F259" s="59"/>
      <c r="G259" s="59"/>
      <c r="H259" s="59"/>
      <c r="I259" s="59"/>
      <c r="J259" s="59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  <c r="AB259" s="124"/>
      <c r="AC259" s="124"/>
      <c r="AD259" s="302">
        <f t="shared" ref="AD259" si="74">SUM(ROUNDUP(F259/D259,0),ROUNDUP(G259/D259,0),ROUNDUP(H259/D259,0),ROUNDUP(I259/D259,0),ROUNDUP(J259/D259,0),ROUNDUP(K259/D259,0),ROUNDUP(L259/D259,0),ROUNDUP(M259/D259,0),ROUNDUP(N259/D259,0),ROUNDUP(O259/D259,0),ROUNDUP(P259/D259,0),ROUNDUP(Q259/D259,0),ROUNDUP(R259/D259,0),ROUNDUP(S259/D259,0),ROUNDUP(T259/D259,0),ROUNDUP(U259/D259,0),ROUNDUP(V259/D259,0),ROUNDUP(W259/D259,0),ROUNDUP(X259/D259,0),ROUNDUP(Y259/D259,0),ROUNDUP(Z259/D259,0),ROUNDUP(AA259/D259,0),ROUNDUP(AB259/D259,0),ROUNDUP(AC259/D259,0))*D259</f>
        <v>0</v>
      </c>
      <c r="AE259" s="451">
        <v>18.52</v>
      </c>
      <c r="AF259" s="311">
        <f>AD259*AE259</f>
        <v>0</v>
      </c>
      <c r="AG259" s="327"/>
      <c r="AH259" s="250"/>
    </row>
    <row r="260" spans="1:42" ht="60" customHeight="1" thickBot="1">
      <c r="A260" s="476" t="s">
        <v>570</v>
      </c>
      <c r="B260" s="477"/>
      <c r="C260" s="478"/>
      <c r="D260" s="473" t="s">
        <v>571</v>
      </c>
      <c r="E260" s="9"/>
      <c r="F260" s="103" t="s">
        <v>602</v>
      </c>
      <c r="G260" s="103" t="s">
        <v>370</v>
      </c>
      <c r="H260" s="117" t="s">
        <v>618</v>
      </c>
      <c r="I260" s="103" t="s">
        <v>576</v>
      </c>
      <c r="J260" s="112" t="s">
        <v>582</v>
      </c>
      <c r="K260" s="117" t="s">
        <v>321</v>
      </c>
      <c r="L260" s="105" t="s">
        <v>579</v>
      </c>
      <c r="M260" s="103" t="s">
        <v>344</v>
      </c>
      <c r="N260" s="118" t="s">
        <v>454</v>
      </c>
      <c r="O260" s="118" t="s">
        <v>603</v>
      </c>
      <c r="P260" s="254" t="s">
        <v>915</v>
      </c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  <c r="AB260" s="124"/>
      <c r="AC260" s="124"/>
      <c r="AD260" s="33" t="s">
        <v>2</v>
      </c>
      <c r="AE260" s="449" t="s">
        <v>386</v>
      </c>
      <c r="AF260" s="310" t="s">
        <v>387</v>
      </c>
      <c r="AG260" s="327"/>
      <c r="AH260" s="250"/>
    </row>
    <row r="261" spans="1:42" ht="60" customHeight="1" thickBot="1">
      <c r="A261" s="479"/>
      <c r="B261" s="480"/>
      <c r="C261" s="481"/>
      <c r="D261" s="474"/>
      <c r="E261" s="9"/>
      <c r="F261" s="104" t="s">
        <v>29</v>
      </c>
      <c r="G261" s="104" t="s">
        <v>30</v>
      </c>
      <c r="H261" s="108" t="s">
        <v>4</v>
      </c>
      <c r="I261" s="104" t="s">
        <v>5</v>
      </c>
      <c r="J261" s="108" t="s">
        <v>443</v>
      </c>
      <c r="K261" s="106" t="s">
        <v>320</v>
      </c>
      <c r="L261" s="119" t="s">
        <v>338</v>
      </c>
      <c r="M261" s="120" t="s">
        <v>342</v>
      </c>
      <c r="N261" s="121" t="s">
        <v>353</v>
      </c>
      <c r="O261" s="121" t="s">
        <v>418</v>
      </c>
      <c r="P261" s="104" t="s">
        <v>914</v>
      </c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  <c r="AB261" s="124"/>
      <c r="AC261" s="124"/>
      <c r="AD261" s="34"/>
      <c r="AE261" s="450"/>
      <c r="AF261" s="311"/>
      <c r="AG261" s="327"/>
      <c r="AH261" s="250"/>
    </row>
    <row r="262" spans="1:42" ht="49.5" customHeight="1" thickBot="1">
      <c r="A262" s="482"/>
      <c r="B262" s="483"/>
      <c r="C262" s="484"/>
      <c r="D262" s="475"/>
      <c r="E262" s="9"/>
      <c r="F262" s="17"/>
      <c r="G262" s="17"/>
      <c r="H262" s="51"/>
      <c r="I262" s="17"/>
      <c r="J262" s="233"/>
      <c r="K262" s="288"/>
      <c r="L262" s="17"/>
      <c r="M262" s="62"/>
      <c r="N262" s="80"/>
      <c r="O262" s="69"/>
      <c r="P262" s="18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  <c r="AB262" s="124"/>
      <c r="AC262" s="124"/>
      <c r="AD262" s="34">
        <f>SUM(AD263:AD276)</f>
        <v>0</v>
      </c>
      <c r="AE262" s="450"/>
      <c r="AF262" s="314"/>
      <c r="AG262" s="326"/>
      <c r="AH262" s="250"/>
    </row>
    <row r="263" spans="1:42" ht="49.5" customHeight="1" thickBot="1">
      <c r="A263" s="502"/>
      <c r="B263" s="120" t="s">
        <v>373</v>
      </c>
      <c r="C263" s="127" t="s">
        <v>604</v>
      </c>
      <c r="D263" s="111">
        <v>10</v>
      </c>
      <c r="E263" s="9"/>
      <c r="F263" s="59"/>
      <c r="G263" s="59"/>
      <c r="H263" s="59"/>
      <c r="I263" s="59"/>
      <c r="J263" s="59"/>
      <c r="K263" s="59"/>
      <c r="L263" s="59"/>
      <c r="M263" s="59"/>
      <c r="N263" s="124"/>
      <c r="O263" s="59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  <c r="AB263" s="124"/>
      <c r="AC263" s="124"/>
      <c r="AD263" s="302">
        <f t="shared" ref="AD263:AD276" si="75">SUM(ROUNDUP(F263/D263,0),ROUNDUP(G263/D263,0),ROUNDUP(H263/D263,0),ROUNDUP(I263/D263,0),ROUNDUP(J263/D263,0),ROUNDUP(K263/D263,0),ROUNDUP(L263/D263,0),ROUNDUP(M263/D263,0),ROUNDUP(N263/D263,0),ROUNDUP(O263/D263,0),ROUNDUP(P263/D263,0),ROUNDUP(Q263/D263,0),ROUNDUP(R263/D263,0),ROUNDUP(S263/D263,0),ROUNDUP(T263/D263,0),ROUNDUP(U263/D263,0),ROUNDUP(V263/D263,0),ROUNDUP(W263/D263,0),ROUNDUP(X263/D263,0),ROUNDUP(Y263/D263,0),ROUNDUP(Z263/D263,0),ROUNDUP(AA263/D263,0),ROUNDUP(AB263/D263,0),ROUNDUP(AC263/D263,0))*D263</f>
        <v>0</v>
      </c>
      <c r="AE263" s="451">
        <v>1.8</v>
      </c>
      <c r="AF263" s="311">
        <f t="shared" ref="AF263:AF276" si="76">AD263*AE263</f>
        <v>0</v>
      </c>
      <c r="AG263" s="327"/>
      <c r="AH263" s="250"/>
    </row>
    <row r="264" spans="1:42" ht="49.5" customHeight="1" thickBot="1">
      <c r="A264" s="503"/>
      <c r="B264" s="120" t="s">
        <v>374</v>
      </c>
      <c r="C264" s="127" t="s">
        <v>605</v>
      </c>
      <c r="D264" s="111">
        <v>10</v>
      </c>
      <c r="E264" s="9"/>
      <c r="F264" s="59"/>
      <c r="G264" s="59"/>
      <c r="H264" s="59"/>
      <c r="I264" s="59"/>
      <c r="J264" s="59"/>
      <c r="K264" s="59"/>
      <c r="L264" s="59"/>
      <c r="M264" s="59"/>
      <c r="N264" s="124"/>
      <c r="O264" s="59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  <c r="AB264" s="124"/>
      <c r="AC264" s="124"/>
      <c r="AD264" s="302">
        <f t="shared" si="75"/>
        <v>0</v>
      </c>
      <c r="AE264" s="451">
        <v>2.69</v>
      </c>
      <c r="AF264" s="311">
        <f t="shared" si="76"/>
        <v>0</v>
      </c>
      <c r="AG264" s="328"/>
      <c r="AH264" s="250"/>
    </row>
    <row r="265" spans="1:42" ht="120" customHeight="1" thickBot="1">
      <c r="A265" s="503"/>
      <c r="B265" s="120" t="s">
        <v>375</v>
      </c>
      <c r="C265" s="127" t="s">
        <v>606</v>
      </c>
      <c r="D265" s="111">
        <v>10</v>
      </c>
      <c r="E265" s="9"/>
      <c r="F265" s="59"/>
      <c r="G265" s="59"/>
      <c r="H265" s="59"/>
      <c r="I265" s="59"/>
      <c r="J265" s="59"/>
      <c r="K265" s="59"/>
      <c r="L265" s="59"/>
      <c r="M265" s="59"/>
      <c r="N265" s="124"/>
      <c r="O265" s="59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  <c r="AB265" s="124"/>
      <c r="AC265" s="124"/>
      <c r="AD265" s="302">
        <f t="shared" si="75"/>
        <v>0</v>
      </c>
      <c r="AE265" s="451">
        <v>3.7</v>
      </c>
      <c r="AF265" s="311">
        <f t="shared" si="76"/>
        <v>0</v>
      </c>
      <c r="AG265" s="327"/>
      <c r="AH265" s="250"/>
    </row>
    <row r="266" spans="1:42" ht="120" customHeight="1" thickBot="1">
      <c r="A266" s="503"/>
      <c r="B266" s="120" t="s">
        <v>376</v>
      </c>
      <c r="C266" s="127" t="s">
        <v>607</v>
      </c>
      <c r="D266" s="111">
        <v>10</v>
      </c>
      <c r="E266" s="9"/>
      <c r="F266" s="59"/>
      <c r="G266" s="59"/>
      <c r="H266" s="59"/>
      <c r="I266" s="59"/>
      <c r="J266" s="59"/>
      <c r="K266" s="59"/>
      <c r="L266" s="59"/>
      <c r="M266" s="59"/>
      <c r="N266" s="124"/>
      <c r="O266" s="59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  <c r="AB266" s="124"/>
      <c r="AC266" s="124"/>
      <c r="AD266" s="302">
        <f t="shared" si="75"/>
        <v>0</v>
      </c>
      <c r="AE266" s="451">
        <v>5.17</v>
      </c>
      <c r="AF266" s="311">
        <f t="shared" si="76"/>
        <v>0</v>
      </c>
      <c r="AG266" s="327"/>
      <c r="AH266" s="250"/>
    </row>
    <row r="267" spans="1:42" ht="55.5" customHeight="1" thickBot="1">
      <c r="A267" s="509"/>
      <c r="B267" s="120" t="s">
        <v>394</v>
      </c>
      <c r="C267" s="127" t="s">
        <v>608</v>
      </c>
      <c r="D267" s="111">
        <v>10</v>
      </c>
      <c r="E267" s="9"/>
      <c r="F267" s="59"/>
      <c r="G267" s="59"/>
      <c r="H267" s="59"/>
      <c r="I267" s="59"/>
      <c r="J267" s="59"/>
      <c r="K267" s="59"/>
      <c r="L267" s="59"/>
      <c r="M267" s="59"/>
      <c r="N267" s="124"/>
      <c r="O267" s="59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  <c r="AB267" s="124"/>
      <c r="AC267" s="124"/>
      <c r="AD267" s="302">
        <f t="shared" si="75"/>
        <v>0</v>
      </c>
      <c r="AE267" s="451">
        <v>6.82</v>
      </c>
      <c r="AF267" s="311">
        <f t="shared" si="76"/>
        <v>0</v>
      </c>
      <c r="AG267" s="331"/>
      <c r="AH267" s="250"/>
    </row>
    <row r="268" spans="1:42" s="220" customFormat="1" ht="39.950000000000003" customHeight="1" thickBot="1">
      <c r="A268" s="509"/>
      <c r="B268" s="120" t="s">
        <v>397</v>
      </c>
      <c r="C268" s="127" t="s">
        <v>609</v>
      </c>
      <c r="D268" s="111">
        <v>5</v>
      </c>
      <c r="E268" s="9"/>
      <c r="F268" s="59"/>
      <c r="G268" s="59"/>
      <c r="H268" s="59"/>
      <c r="I268" s="59"/>
      <c r="J268" s="59"/>
      <c r="K268" s="59"/>
      <c r="L268" s="59"/>
      <c r="M268" s="59"/>
      <c r="N268" s="124"/>
      <c r="O268" s="59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  <c r="AB268" s="124"/>
      <c r="AC268" s="124"/>
      <c r="AD268" s="302">
        <f t="shared" si="75"/>
        <v>0</v>
      </c>
      <c r="AE268" s="451">
        <v>9.99</v>
      </c>
      <c r="AF268" s="311">
        <f t="shared" si="76"/>
        <v>0</v>
      </c>
      <c r="AG268" s="333"/>
      <c r="AH268" s="250"/>
      <c r="AO268"/>
      <c r="AP268"/>
    </row>
    <row r="269" spans="1:42" ht="44.1" customHeight="1" thickBot="1">
      <c r="A269" s="531"/>
      <c r="B269" s="120" t="s">
        <v>398</v>
      </c>
      <c r="C269" s="127" t="s">
        <v>610</v>
      </c>
      <c r="D269" s="111">
        <v>5</v>
      </c>
      <c r="E269" s="9"/>
      <c r="F269" s="59"/>
      <c r="G269" s="59"/>
      <c r="H269" s="59"/>
      <c r="I269" s="59"/>
      <c r="J269" s="59"/>
      <c r="K269" s="59"/>
      <c r="L269" s="59"/>
      <c r="M269" s="59"/>
      <c r="N269" s="124"/>
      <c r="O269" s="59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  <c r="AB269" s="124"/>
      <c r="AC269" s="124"/>
      <c r="AD269" s="302">
        <f t="shared" si="75"/>
        <v>0</v>
      </c>
      <c r="AE269" s="451">
        <v>15.35</v>
      </c>
      <c r="AF269" s="311">
        <f t="shared" si="76"/>
        <v>0</v>
      </c>
      <c r="AG269" s="328"/>
      <c r="AH269" s="250"/>
    </row>
    <row r="270" spans="1:42" ht="110.1" customHeight="1" thickBot="1">
      <c r="A270" s="485"/>
      <c r="B270" s="120" t="s">
        <v>377</v>
      </c>
      <c r="C270" s="127" t="s">
        <v>611</v>
      </c>
      <c r="D270" s="111">
        <v>10</v>
      </c>
      <c r="E270" s="9"/>
      <c r="F270" s="59"/>
      <c r="G270" s="59"/>
      <c r="H270" s="59"/>
      <c r="I270" s="59"/>
      <c r="J270" s="124"/>
      <c r="K270" s="59"/>
      <c r="L270" s="59"/>
      <c r="M270" s="59"/>
      <c r="N270" s="59"/>
      <c r="O270" s="30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  <c r="AB270" s="124"/>
      <c r="AC270" s="124"/>
      <c r="AD270" s="302">
        <f t="shared" si="75"/>
        <v>0</v>
      </c>
      <c r="AE270" s="451">
        <v>1.59</v>
      </c>
      <c r="AF270" s="311">
        <f t="shared" si="76"/>
        <v>0</v>
      </c>
      <c r="AG270" s="327"/>
      <c r="AH270" s="250"/>
    </row>
    <row r="271" spans="1:42" ht="110.1" customHeight="1" thickBot="1">
      <c r="A271" s="486"/>
      <c r="B271" s="120" t="s">
        <v>378</v>
      </c>
      <c r="C271" s="127" t="s">
        <v>612</v>
      </c>
      <c r="D271" s="111">
        <v>10</v>
      </c>
      <c r="E271" s="9"/>
      <c r="F271" s="59"/>
      <c r="G271" s="59"/>
      <c r="H271" s="59"/>
      <c r="I271" s="59"/>
      <c r="J271" s="124"/>
      <c r="K271" s="59"/>
      <c r="L271" s="59"/>
      <c r="M271" s="59"/>
      <c r="N271" s="59"/>
      <c r="O271" s="30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  <c r="AB271" s="124"/>
      <c r="AC271" s="124"/>
      <c r="AD271" s="302">
        <f t="shared" si="75"/>
        <v>0</v>
      </c>
      <c r="AE271" s="451">
        <v>2.19</v>
      </c>
      <c r="AF271" s="311">
        <f t="shared" si="76"/>
        <v>0</v>
      </c>
      <c r="AG271" s="327"/>
      <c r="AH271" s="250"/>
    </row>
    <row r="272" spans="1:42" ht="110.1" customHeight="1" thickBot="1">
      <c r="A272" s="486"/>
      <c r="B272" s="120" t="s">
        <v>379</v>
      </c>
      <c r="C272" s="127" t="s">
        <v>613</v>
      </c>
      <c r="D272" s="111">
        <v>10</v>
      </c>
      <c r="E272" s="9"/>
      <c r="F272" s="59"/>
      <c r="G272" s="59"/>
      <c r="H272" s="59"/>
      <c r="I272" s="59"/>
      <c r="J272" s="124"/>
      <c r="K272" s="59"/>
      <c r="L272" s="59"/>
      <c r="M272" s="59"/>
      <c r="N272" s="59"/>
      <c r="O272" s="304"/>
      <c r="P272" s="306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  <c r="AB272" s="124"/>
      <c r="AC272" s="124"/>
      <c r="AD272" s="302">
        <f t="shared" si="75"/>
        <v>0</v>
      </c>
      <c r="AE272" s="451">
        <v>3.1</v>
      </c>
      <c r="AF272" s="311">
        <f t="shared" si="76"/>
        <v>0</v>
      </c>
      <c r="AG272" s="327"/>
      <c r="AH272" s="250"/>
    </row>
    <row r="273" spans="1:42" ht="110.1" customHeight="1" thickBot="1">
      <c r="A273" s="486"/>
      <c r="B273" s="104" t="s">
        <v>380</v>
      </c>
      <c r="C273" s="127" t="s">
        <v>614</v>
      </c>
      <c r="D273" s="111">
        <v>10</v>
      </c>
      <c r="E273" s="9"/>
      <c r="F273" s="59"/>
      <c r="G273" s="59"/>
      <c r="H273" s="59"/>
      <c r="I273" s="59"/>
      <c r="J273" s="124"/>
      <c r="K273" s="59"/>
      <c r="L273" s="59"/>
      <c r="M273" s="59"/>
      <c r="N273" s="59"/>
      <c r="O273" s="30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  <c r="AB273" s="124"/>
      <c r="AC273" s="124"/>
      <c r="AD273" s="302">
        <f t="shared" si="75"/>
        <v>0</v>
      </c>
      <c r="AE273" s="451">
        <v>4.4000000000000004</v>
      </c>
      <c r="AF273" s="311">
        <f t="shared" si="76"/>
        <v>0</v>
      </c>
      <c r="AG273" s="327"/>
      <c r="AH273" s="250"/>
    </row>
    <row r="274" spans="1:42" ht="34.5" customHeight="1" thickBot="1">
      <c r="A274" s="532"/>
      <c r="B274" s="104" t="s">
        <v>395</v>
      </c>
      <c r="C274" s="127" t="s">
        <v>615</v>
      </c>
      <c r="D274" s="111">
        <v>10</v>
      </c>
      <c r="E274" s="9"/>
      <c r="F274" s="59"/>
      <c r="G274" s="59"/>
      <c r="H274" s="59"/>
      <c r="I274" s="59"/>
      <c r="J274" s="124"/>
      <c r="K274" s="59"/>
      <c r="L274" s="59"/>
      <c r="M274" s="59"/>
      <c r="N274" s="59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  <c r="AB274" s="124"/>
      <c r="AC274" s="124"/>
      <c r="AD274" s="302">
        <f t="shared" si="75"/>
        <v>0</v>
      </c>
      <c r="AE274" s="451">
        <v>6</v>
      </c>
      <c r="AF274" s="311">
        <f t="shared" si="76"/>
        <v>0</v>
      </c>
      <c r="AG274" s="327"/>
      <c r="AH274" s="250"/>
    </row>
    <row r="275" spans="1:42" ht="34.5" customHeight="1" thickBot="1">
      <c r="A275" s="532"/>
      <c r="B275" s="104" t="s">
        <v>399</v>
      </c>
      <c r="C275" s="127" t="s">
        <v>616</v>
      </c>
      <c r="D275" s="111">
        <v>5</v>
      </c>
      <c r="E275" s="9"/>
      <c r="F275" s="59"/>
      <c r="G275" s="59"/>
      <c r="H275" s="59"/>
      <c r="I275" s="59"/>
      <c r="J275" s="124"/>
      <c r="K275" s="59"/>
      <c r="L275" s="59"/>
      <c r="M275" s="59"/>
      <c r="N275" s="59"/>
      <c r="O275" s="59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  <c r="AB275" s="124"/>
      <c r="AC275" s="124"/>
      <c r="AD275" s="302">
        <f t="shared" si="75"/>
        <v>0</v>
      </c>
      <c r="AE275" s="451">
        <v>8.02</v>
      </c>
      <c r="AF275" s="311">
        <f t="shared" si="76"/>
        <v>0</v>
      </c>
      <c r="AG275" s="327"/>
      <c r="AH275" s="250"/>
    </row>
    <row r="276" spans="1:42" ht="110.1" customHeight="1" thickBot="1">
      <c r="A276" s="533"/>
      <c r="B276" s="104" t="s">
        <v>400</v>
      </c>
      <c r="C276" s="127" t="s">
        <v>617</v>
      </c>
      <c r="D276" s="111">
        <v>5</v>
      </c>
      <c r="E276" s="9"/>
      <c r="F276" s="59"/>
      <c r="G276" s="59"/>
      <c r="H276" s="59"/>
      <c r="I276" s="59"/>
      <c r="J276" s="124"/>
      <c r="K276" s="59"/>
      <c r="L276" s="59"/>
      <c r="M276" s="59"/>
      <c r="N276" s="124"/>
      <c r="O276" s="59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  <c r="AB276" s="124"/>
      <c r="AC276" s="124"/>
      <c r="AD276" s="302">
        <f t="shared" si="75"/>
        <v>0</v>
      </c>
      <c r="AE276" s="451">
        <v>13.35</v>
      </c>
      <c r="AF276" s="311">
        <f t="shared" si="76"/>
        <v>0</v>
      </c>
      <c r="AG276" s="327"/>
      <c r="AH276" s="250"/>
    </row>
    <row r="277" spans="1:42" ht="110.1" customHeight="1" thickBot="1">
      <c r="A277" s="476" t="s">
        <v>570</v>
      </c>
      <c r="B277" s="477"/>
      <c r="C277" s="478"/>
      <c r="D277" s="473" t="s">
        <v>571</v>
      </c>
      <c r="E277" s="9"/>
      <c r="F277" s="103" t="s">
        <v>602</v>
      </c>
      <c r="G277" s="103" t="s">
        <v>370</v>
      </c>
      <c r="H277" s="117" t="s">
        <v>618</v>
      </c>
      <c r="I277" s="103" t="s">
        <v>576</v>
      </c>
      <c r="J277" s="112" t="s">
        <v>582</v>
      </c>
      <c r="K277" s="117" t="s">
        <v>321</v>
      </c>
      <c r="L277" s="105" t="s">
        <v>579</v>
      </c>
      <c r="M277" s="103" t="s">
        <v>344</v>
      </c>
      <c r="N277" s="118" t="s">
        <v>454</v>
      </c>
      <c r="O277" s="118" t="s">
        <v>603</v>
      </c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  <c r="AB277" s="124"/>
      <c r="AC277" s="124"/>
      <c r="AD277" s="33" t="s">
        <v>2</v>
      </c>
      <c r="AE277" s="449" t="s">
        <v>386</v>
      </c>
      <c r="AF277" s="310" t="s">
        <v>387</v>
      </c>
      <c r="AG277" s="331"/>
      <c r="AH277" s="250"/>
    </row>
    <row r="278" spans="1:42" s="220" customFormat="1" ht="110.1" customHeight="1" thickBot="1">
      <c r="A278" s="479"/>
      <c r="B278" s="480"/>
      <c r="C278" s="481"/>
      <c r="D278" s="474"/>
      <c r="E278" s="9"/>
      <c r="F278" s="104" t="s">
        <v>29</v>
      </c>
      <c r="G278" s="104" t="s">
        <v>30</v>
      </c>
      <c r="H278" s="108" t="s">
        <v>4</v>
      </c>
      <c r="I278" s="104" t="s">
        <v>5</v>
      </c>
      <c r="J278" s="108" t="s">
        <v>443</v>
      </c>
      <c r="K278" s="106" t="s">
        <v>320</v>
      </c>
      <c r="L278" s="119" t="s">
        <v>338</v>
      </c>
      <c r="M278" s="120" t="s">
        <v>342</v>
      </c>
      <c r="N278" s="121" t="s">
        <v>353</v>
      </c>
      <c r="O278" s="121" t="s">
        <v>418</v>
      </c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  <c r="AB278" s="124"/>
      <c r="AC278" s="124"/>
      <c r="AD278" s="34"/>
      <c r="AE278" s="450"/>
      <c r="AF278" s="311"/>
      <c r="AG278" s="333"/>
      <c r="AH278" s="250"/>
      <c r="AO278"/>
      <c r="AP278"/>
    </row>
    <row r="279" spans="1:42" ht="45" customHeight="1" thickBot="1">
      <c r="A279" s="482"/>
      <c r="B279" s="483"/>
      <c r="C279" s="484"/>
      <c r="D279" s="475"/>
      <c r="E279" s="9"/>
      <c r="F279" s="17"/>
      <c r="G279" s="17"/>
      <c r="H279" s="17"/>
      <c r="I279" s="52"/>
      <c r="J279" s="233"/>
      <c r="K279" s="18"/>
      <c r="L279" s="17"/>
      <c r="M279" s="62"/>
      <c r="N279" s="80"/>
      <c r="O279" s="69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  <c r="AB279" s="124"/>
      <c r="AC279" s="124"/>
      <c r="AD279" s="34">
        <f>SUM(AD280:AD283)</f>
        <v>0</v>
      </c>
      <c r="AE279" s="450"/>
      <c r="AF279" s="314"/>
      <c r="AG279" s="326"/>
      <c r="AH279" s="250"/>
    </row>
    <row r="280" spans="1:42" ht="137.25" customHeight="1" thickBot="1">
      <c r="A280" s="180"/>
      <c r="B280" s="120" t="s">
        <v>371</v>
      </c>
      <c r="C280" s="127" t="s">
        <v>619</v>
      </c>
      <c r="D280" s="111">
        <v>10</v>
      </c>
      <c r="E280" s="8"/>
      <c r="F280" s="303"/>
      <c r="G280" s="303"/>
      <c r="H280" s="303"/>
      <c r="I280" s="303"/>
      <c r="J280" s="124"/>
      <c r="K280" s="303"/>
      <c r="L280" s="303"/>
      <c r="M280" s="303"/>
      <c r="N280" s="303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  <c r="AB280" s="124"/>
      <c r="AC280" s="124"/>
      <c r="AD280" s="302">
        <f t="shared" ref="AD280:AD283" si="77">SUM(ROUNDUP(F280/D280,0),ROUNDUP(G280/D280,0),ROUNDUP(H280/D280,0),ROUNDUP(I280/D280,0),ROUNDUP(J280/D280,0),ROUNDUP(K280/D280,0),ROUNDUP(L280/D280,0),ROUNDUP(M280/D280,0),ROUNDUP(N280/D280,0),ROUNDUP(O280/D280,0),ROUNDUP(P280/D280,0),ROUNDUP(Q280/D280,0),ROUNDUP(R280/D280,0),ROUNDUP(S280/D280,0),ROUNDUP(T280/D280,0),ROUNDUP(U280/D280,0),ROUNDUP(V280/D280,0),ROUNDUP(W280/D280,0),ROUNDUP(X280/D280,0),ROUNDUP(Y280/D280,0),ROUNDUP(Z280/D280,0),ROUNDUP(AA280/D280,0),ROUNDUP(AB280/D280,0),ROUNDUP(AC280/D280,0))*D280</f>
        <v>0</v>
      </c>
      <c r="AE280" s="451">
        <v>4.82</v>
      </c>
      <c r="AF280" s="311">
        <f t="shared" ref="AF280:AF281" si="78">AD280*AE280</f>
        <v>0</v>
      </c>
      <c r="AG280" s="327"/>
      <c r="AH280" s="250"/>
    </row>
    <row r="281" spans="1:42" ht="137.25" customHeight="1" thickBot="1">
      <c r="A281" s="180"/>
      <c r="B281" s="193" t="s">
        <v>463</v>
      </c>
      <c r="C281" s="126" t="s">
        <v>859</v>
      </c>
      <c r="D281" s="206">
        <v>10</v>
      </c>
      <c r="E281" s="8"/>
      <c r="F281" s="303"/>
      <c r="G281" s="303"/>
      <c r="H281" s="303"/>
      <c r="I281" s="303"/>
      <c r="J281" s="124"/>
      <c r="K281" s="303"/>
      <c r="L281" s="303"/>
      <c r="M281" s="303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  <c r="AB281" s="124"/>
      <c r="AC281" s="124"/>
      <c r="AD281" s="302">
        <f t="shared" si="77"/>
        <v>0</v>
      </c>
      <c r="AE281" s="451">
        <v>6.64</v>
      </c>
      <c r="AF281" s="311">
        <f t="shared" si="78"/>
        <v>0</v>
      </c>
      <c r="AG281" s="327"/>
      <c r="AH281" s="250"/>
    </row>
    <row r="282" spans="1:42" ht="137.25" customHeight="1" thickBot="1">
      <c r="A282" s="180"/>
      <c r="B282" s="104" t="s">
        <v>372</v>
      </c>
      <c r="C282" s="127" t="s">
        <v>860</v>
      </c>
      <c r="D282" s="111">
        <v>10</v>
      </c>
      <c r="E282" s="8"/>
      <c r="F282" s="303"/>
      <c r="G282" s="303"/>
      <c r="H282" s="303"/>
      <c r="I282" s="303"/>
      <c r="J282" s="303"/>
      <c r="K282" s="303"/>
      <c r="L282" s="303"/>
      <c r="M282" s="303"/>
      <c r="N282" s="124"/>
      <c r="O282" s="303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  <c r="AB282" s="124"/>
      <c r="AC282" s="124"/>
      <c r="AD282" s="302">
        <f t="shared" si="77"/>
        <v>0</v>
      </c>
      <c r="AE282" s="451">
        <v>5.87</v>
      </c>
      <c r="AF282" s="311">
        <f t="shared" ref="AF282:AF283" si="79">AD282*AE282</f>
        <v>0</v>
      </c>
      <c r="AG282" s="327"/>
      <c r="AH282" s="250"/>
    </row>
    <row r="283" spans="1:42" ht="137.25" customHeight="1" thickBot="1">
      <c r="A283" s="180"/>
      <c r="B283" s="120" t="s">
        <v>462</v>
      </c>
      <c r="C283" s="127" t="s">
        <v>861</v>
      </c>
      <c r="D283" s="111">
        <v>10</v>
      </c>
      <c r="E283" s="8"/>
      <c r="F283" s="303"/>
      <c r="G283" s="303"/>
      <c r="H283" s="303"/>
      <c r="I283" s="303"/>
      <c r="J283" s="303"/>
      <c r="K283" s="303"/>
      <c r="L283" s="303"/>
      <c r="M283" s="303"/>
      <c r="N283" s="124"/>
      <c r="O283" s="303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  <c r="AB283" s="124"/>
      <c r="AC283" s="124"/>
      <c r="AD283" s="302">
        <f t="shared" si="77"/>
        <v>0</v>
      </c>
      <c r="AE283" s="451">
        <v>8.56</v>
      </c>
      <c r="AF283" s="311">
        <f t="shared" si="79"/>
        <v>0</v>
      </c>
      <c r="AG283" s="327"/>
      <c r="AH283" s="250"/>
    </row>
    <row r="284" spans="1:42" ht="60" customHeight="1" thickBot="1">
      <c r="A284" s="476" t="s">
        <v>570</v>
      </c>
      <c r="B284" s="477"/>
      <c r="C284" s="478"/>
      <c r="D284" s="473" t="s">
        <v>571</v>
      </c>
      <c r="E284" s="9"/>
      <c r="F284" s="103" t="s">
        <v>602</v>
      </c>
      <c r="G284" s="103" t="s">
        <v>370</v>
      </c>
      <c r="H284" s="103" t="s">
        <v>573</v>
      </c>
      <c r="I284" s="103" t="s">
        <v>576</v>
      </c>
      <c r="J284" s="117" t="s">
        <v>321</v>
      </c>
      <c r="K284" s="105" t="s">
        <v>579</v>
      </c>
      <c r="L284" s="103" t="s">
        <v>344</v>
      </c>
      <c r="M284" s="118" t="s">
        <v>603</v>
      </c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  <c r="AB284" s="124"/>
      <c r="AC284" s="124"/>
      <c r="AD284" s="33" t="s">
        <v>2</v>
      </c>
      <c r="AE284" s="449" t="s">
        <v>386</v>
      </c>
      <c r="AF284" s="310" t="s">
        <v>387</v>
      </c>
      <c r="AG284" s="327"/>
      <c r="AH284" s="250"/>
    </row>
    <row r="285" spans="1:42" ht="49.5" customHeight="1" thickBot="1">
      <c r="A285" s="479"/>
      <c r="B285" s="480"/>
      <c r="C285" s="481"/>
      <c r="D285" s="474"/>
      <c r="E285" s="9"/>
      <c r="F285" s="104" t="s">
        <v>29</v>
      </c>
      <c r="G285" s="104" t="s">
        <v>30</v>
      </c>
      <c r="H285" s="108" t="s">
        <v>4</v>
      </c>
      <c r="I285" s="104" t="s">
        <v>5</v>
      </c>
      <c r="J285" s="106" t="s">
        <v>320</v>
      </c>
      <c r="K285" s="119" t="s">
        <v>338</v>
      </c>
      <c r="L285" s="120" t="s">
        <v>342</v>
      </c>
      <c r="M285" s="121" t="s">
        <v>418</v>
      </c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  <c r="AB285" s="124"/>
      <c r="AC285" s="124"/>
      <c r="AD285" s="34"/>
      <c r="AE285" s="450"/>
      <c r="AF285" s="311"/>
      <c r="AG285" s="327"/>
      <c r="AH285" s="250"/>
    </row>
    <row r="286" spans="1:42" ht="49.5" customHeight="1" thickBot="1">
      <c r="A286" s="482"/>
      <c r="B286" s="483"/>
      <c r="C286" s="484"/>
      <c r="D286" s="475"/>
      <c r="E286" s="9"/>
      <c r="F286" s="17"/>
      <c r="G286" s="17"/>
      <c r="H286" s="51"/>
      <c r="I286" s="17"/>
      <c r="J286" s="175"/>
      <c r="K286" s="17"/>
      <c r="L286" s="62"/>
      <c r="M286" s="69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  <c r="AB286" s="124"/>
      <c r="AC286" s="124"/>
      <c r="AD286" s="34">
        <f>SUM(AD287:AD292)</f>
        <v>0</v>
      </c>
      <c r="AE286" s="450"/>
      <c r="AF286" s="314"/>
      <c r="AG286" s="326"/>
      <c r="AH286" s="250"/>
    </row>
    <row r="287" spans="1:42" ht="49.5" customHeight="1" thickBot="1">
      <c r="A287" s="502"/>
      <c r="B287" s="120" t="s">
        <v>446</v>
      </c>
      <c r="C287" s="127" t="s">
        <v>596</v>
      </c>
      <c r="D287" s="111">
        <v>10</v>
      </c>
      <c r="E287" s="9"/>
      <c r="F287" s="303"/>
      <c r="G287" s="303"/>
      <c r="H287" s="303"/>
      <c r="I287" s="303"/>
      <c r="J287" s="303"/>
      <c r="K287" s="303"/>
      <c r="L287" s="303"/>
      <c r="M287" s="30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  <c r="AB287" s="124"/>
      <c r="AC287" s="124"/>
      <c r="AD287" s="302">
        <f t="shared" ref="AD287:AD292" si="80">SUM(ROUNDUP(F287/D287,0),ROUNDUP(G287/D287,0),ROUNDUP(H287/D287,0),ROUNDUP(I287/D287,0),ROUNDUP(J287/D287,0),ROUNDUP(K287/D287,0),ROUNDUP(L287/D287,0),ROUNDUP(M287/D287,0),ROUNDUP(N287/D287,0),ROUNDUP(O287/D287,0),ROUNDUP(P287/D287,0),ROUNDUP(Q287/D287,0),ROUNDUP(R287/D287,0),ROUNDUP(S287/D287,0),ROUNDUP(T287/D287,0),ROUNDUP(U287/D287,0),ROUNDUP(V287/D287,0),ROUNDUP(W287/D287,0),ROUNDUP(X287/D287,0),ROUNDUP(Y287/D287,0),ROUNDUP(Z287/D287,0),ROUNDUP(AA287/D287,0),ROUNDUP(AB287/D287,0),ROUNDUP(AC287/D287,0))*D287</f>
        <v>0</v>
      </c>
      <c r="AE287" s="451">
        <v>1.99</v>
      </c>
      <c r="AF287" s="311">
        <f t="shared" ref="AF287:AF292" si="81">AD287*AE287</f>
        <v>0</v>
      </c>
      <c r="AG287" s="328"/>
      <c r="AH287" s="250"/>
    </row>
    <row r="288" spans="1:42" ht="60" customHeight="1" thickBot="1">
      <c r="A288" s="503"/>
      <c r="B288" s="120" t="s">
        <v>447</v>
      </c>
      <c r="C288" s="127" t="s">
        <v>597</v>
      </c>
      <c r="D288" s="111">
        <v>10</v>
      </c>
      <c r="E288" s="9"/>
      <c r="F288" s="303"/>
      <c r="G288" s="303"/>
      <c r="H288" s="303"/>
      <c r="I288" s="303"/>
      <c r="J288" s="303"/>
      <c r="K288" s="303"/>
      <c r="L288" s="303"/>
      <c r="M288" s="30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  <c r="AB288" s="124"/>
      <c r="AC288" s="124"/>
      <c r="AD288" s="302">
        <f t="shared" si="80"/>
        <v>0</v>
      </c>
      <c r="AE288" s="451">
        <v>3.4</v>
      </c>
      <c r="AF288" s="311">
        <f t="shared" si="81"/>
        <v>0</v>
      </c>
      <c r="AG288" s="327"/>
      <c r="AH288" s="250"/>
    </row>
    <row r="289" spans="1:42" ht="60" customHeight="1" thickBot="1">
      <c r="A289" s="503"/>
      <c r="B289" s="120" t="s">
        <v>448</v>
      </c>
      <c r="C289" s="127" t="s">
        <v>598</v>
      </c>
      <c r="D289" s="111">
        <v>10</v>
      </c>
      <c r="E289" s="9"/>
      <c r="F289" s="303"/>
      <c r="G289" s="303"/>
      <c r="H289" s="303"/>
      <c r="I289" s="303"/>
      <c r="J289" s="303"/>
      <c r="K289" s="303"/>
      <c r="L289" s="303"/>
      <c r="M289" s="30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  <c r="AB289" s="124"/>
      <c r="AC289" s="124"/>
      <c r="AD289" s="302">
        <f t="shared" si="80"/>
        <v>0</v>
      </c>
      <c r="AE289" s="451">
        <v>4.62</v>
      </c>
      <c r="AF289" s="311">
        <f t="shared" si="81"/>
        <v>0</v>
      </c>
      <c r="AG289" s="327"/>
      <c r="AH289" s="250"/>
    </row>
    <row r="290" spans="1:42" ht="49.5" customHeight="1" thickBot="1">
      <c r="A290" s="503"/>
      <c r="B290" s="120" t="s">
        <v>449</v>
      </c>
      <c r="C290" s="127" t="s">
        <v>599</v>
      </c>
      <c r="D290" s="111">
        <v>10</v>
      </c>
      <c r="E290" s="9"/>
      <c r="F290" s="303"/>
      <c r="G290" s="303"/>
      <c r="H290" s="303"/>
      <c r="I290" s="303"/>
      <c r="J290" s="303"/>
      <c r="K290" s="303"/>
      <c r="L290" s="303"/>
      <c r="M290" s="30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  <c r="AB290" s="124"/>
      <c r="AC290" s="124"/>
      <c r="AD290" s="302">
        <f t="shared" si="80"/>
        <v>0</v>
      </c>
      <c r="AE290" s="451">
        <v>5.99</v>
      </c>
      <c r="AF290" s="311">
        <f t="shared" si="81"/>
        <v>0</v>
      </c>
      <c r="AG290" s="327"/>
      <c r="AH290" s="250"/>
    </row>
    <row r="291" spans="1:42" ht="49.5" customHeight="1" thickBot="1">
      <c r="A291" s="509"/>
      <c r="B291" s="120" t="s">
        <v>450</v>
      </c>
      <c r="C291" s="127" t="s">
        <v>600</v>
      </c>
      <c r="D291" s="111">
        <v>10</v>
      </c>
      <c r="E291" s="9"/>
      <c r="F291" s="303"/>
      <c r="G291" s="303"/>
      <c r="H291" s="303"/>
      <c r="I291" s="303"/>
      <c r="J291" s="303"/>
      <c r="K291" s="303"/>
      <c r="L291" s="303"/>
      <c r="M291" s="30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  <c r="AB291" s="124"/>
      <c r="AC291" s="124"/>
      <c r="AD291" s="302">
        <f t="shared" si="80"/>
        <v>0</v>
      </c>
      <c r="AE291" s="451">
        <v>7.99</v>
      </c>
      <c r="AF291" s="311">
        <f t="shared" si="81"/>
        <v>0</v>
      </c>
      <c r="AG291" s="327"/>
      <c r="AH291" s="250"/>
    </row>
    <row r="292" spans="1:42" ht="49.5" customHeight="1" thickBot="1">
      <c r="A292" s="509"/>
      <c r="B292" s="120" t="s">
        <v>451</v>
      </c>
      <c r="C292" s="127" t="s">
        <v>601</v>
      </c>
      <c r="D292" s="111">
        <v>5</v>
      </c>
      <c r="E292" s="9"/>
      <c r="F292" s="303"/>
      <c r="G292" s="303"/>
      <c r="H292" s="303"/>
      <c r="I292" s="303"/>
      <c r="J292" s="303"/>
      <c r="K292" s="303"/>
      <c r="L292" s="303"/>
      <c r="M292" s="30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  <c r="AB292" s="124"/>
      <c r="AC292" s="124"/>
      <c r="AD292" s="302">
        <f t="shared" si="80"/>
        <v>0</v>
      </c>
      <c r="AE292" s="451">
        <v>12.45</v>
      </c>
      <c r="AF292" s="311">
        <f t="shared" si="81"/>
        <v>0</v>
      </c>
      <c r="AG292" s="328"/>
      <c r="AH292" s="250"/>
    </row>
    <row r="293" spans="1:42" ht="35.1" customHeight="1" thickBot="1">
      <c r="A293" s="476" t="s">
        <v>570</v>
      </c>
      <c r="B293" s="477"/>
      <c r="C293" s="478"/>
      <c r="D293" s="473" t="s">
        <v>571</v>
      </c>
      <c r="E293" s="92"/>
      <c r="F293" s="103" t="s">
        <v>573</v>
      </c>
      <c r="G293" s="103" t="s">
        <v>576</v>
      </c>
      <c r="H293" s="112" t="s">
        <v>582</v>
      </c>
      <c r="I293" s="123" t="s">
        <v>622</v>
      </c>
      <c r="J293" s="123" t="s">
        <v>623</v>
      </c>
      <c r="K293" s="103" t="s">
        <v>624</v>
      </c>
      <c r="L293" s="103" t="s">
        <v>589</v>
      </c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  <c r="AB293" s="124"/>
      <c r="AC293" s="124"/>
      <c r="AD293" s="33" t="s">
        <v>2</v>
      </c>
      <c r="AE293" s="449" t="s">
        <v>386</v>
      </c>
      <c r="AF293" s="310" t="s">
        <v>387</v>
      </c>
      <c r="AG293" s="327"/>
      <c r="AH293" s="250"/>
    </row>
    <row r="294" spans="1:42" ht="35.1" customHeight="1" thickBot="1">
      <c r="A294" s="479"/>
      <c r="B294" s="480"/>
      <c r="C294" s="481"/>
      <c r="D294" s="474"/>
      <c r="E294" s="92"/>
      <c r="F294" s="104" t="s">
        <v>4</v>
      </c>
      <c r="G294" s="104" t="s">
        <v>5</v>
      </c>
      <c r="H294" s="108" t="s">
        <v>443</v>
      </c>
      <c r="I294" s="104" t="s">
        <v>420</v>
      </c>
      <c r="J294" s="104" t="s">
        <v>421</v>
      </c>
      <c r="K294" s="119" t="s">
        <v>477</v>
      </c>
      <c r="L294" s="104" t="s">
        <v>539</v>
      </c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  <c r="AB294" s="124"/>
      <c r="AC294" s="124"/>
      <c r="AD294" s="34"/>
      <c r="AE294" s="450"/>
      <c r="AF294" s="311"/>
      <c r="AG294" s="327"/>
      <c r="AH294" s="250"/>
    </row>
    <row r="295" spans="1:42" ht="52.5" customHeight="1" thickBot="1">
      <c r="A295" s="482"/>
      <c r="B295" s="483"/>
      <c r="C295" s="484"/>
      <c r="D295" s="475"/>
      <c r="E295" s="92"/>
      <c r="F295" s="95"/>
      <c r="G295" s="96"/>
      <c r="H295" s="66"/>
      <c r="I295" s="64"/>
      <c r="J295" s="244"/>
      <c r="K295" s="94"/>
      <c r="L295" s="18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  <c r="AB295" s="124"/>
      <c r="AC295" s="124"/>
      <c r="AD295" s="34">
        <f>SUM(AD296:AD300)</f>
        <v>0</v>
      </c>
      <c r="AE295" s="450"/>
      <c r="AF295" s="314"/>
      <c r="AG295" s="326"/>
      <c r="AH295" s="250"/>
    </row>
    <row r="296" spans="1:42" ht="46.5" customHeight="1" thickBot="1">
      <c r="A296" s="502"/>
      <c r="B296" s="120" t="s">
        <v>483</v>
      </c>
      <c r="C296" s="127" t="s">
        <v>484</v>
      </c>
      <c r="D296" s="111">
        <v>10</v>
      </c>
      <c r="E296" s="232"/>
      <c r="F296" s="303"/>
      <c r="G296" s="303"/>
      <c r="H296" s="303"/>
      <c r="I296" s="303"/>
      <c r="J296" s="303"/>
      <c r="K296" s="303"/>
      <c r="L296" s="303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  <c r="AB296" s="124"/>
      <c r="AC296" s="124"/>
      <c r="AD296" s="302">
        <f t="shared" ref="AD296:AD300" si="82">SUM(ROUNDUP(F296/D296,0),ROUNDUP(G296/D296,0),ROUNDUP(H296/D296,0),ROUNDUP(I296/D296,0),ROUNDUP(J296/D296,0),ROUNDUP(K296/D296,0),ROUNDUP(L296/D296,0),ROUNDUP(M296/D296,0),ROUNDUP(N296/D296,0),ROUNDUP(O296/D296,0),ROUNDUP(P296/D296,0),ROUNDUP(Q296/D296,0),ROUNDUP(R296/D296,0),ROUNDUP(S296/D296,0),ROUNDUP(T296/D296,0),ROUNDUP(U296/D296,0),ROUNDUP(V296/D296,0),ROUNDUP(W296/D296,0),ROUNDUP(X296/D296,0),ROUNDUP(Y296/D296,0),ROUNDUP(Z296/D296,0),ROUNDUP(AA296/D296,0),ROUNDUP(AB296/D296,0),ROUNDUP(AC296/D296,0))*D296</f>
        <v>0</v>
      </c>
      <c r="AE296" s="451">
        <v>2.66</v>
      </c>
      <c r="AF296" s="311">
        <f t="shared" ref="AF296:AF300" si="83">AD296*AE296</f>
        <v>0</v>
      </c>
      <c r="AG296" s="327"/>
      <c r="AH296" s="250"/>
    </row>
    <row r="297" spans="1:42" ht="52.5" customHeight="1" thickBot="1">
      <c r="A297" s="503"/>
      <c r="B297" s="120" t="s">
        <v>485</v>
      </c>
      <c r="C297" s="127" t="s">
        <v>486</v>
      </c>
      <c r="D297" s="111">
        <v>10</v>
      </c>
      <c r="E297" s="232"/>
      <c r="F297" s="303"/>
      <c r="G297" s="303"/>
      <c r="H297" s="303"/>
      <c r="I297" s="303"/>
      <c r="J297" s="303"/>
      <c r="K297" s="303"/>
      <c r="L297" s="303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  <c r="AB297" s="124"/>
      <c r="AC297" s="124"/>
      <c r="AD297" s="302">
        <f t="shared" si="82"/>
        <v>0</v>
      </c>
      <c r="AE297" s="451">
        <v>3.44</v>
      </c>
      <c r="AF297" s="311">
        <f t="shared" si="83"/>
        <v>0</v>
      </c>
      <c r="AG297" s="327"/>
      <c r="AH297" s="250"/>
    </row>
    <row r="298" spans="1:42" ht="35.1" customHeight="1" thickBot="1">
      <c r="A298" s="503"/>
      <c r="B298" s="120" t="s">
        <v>487</v>
      </c>
      <c r="C298" s="127" t="s">
        <v>488</v>
      </c>
      <c r="D298" s="111">
        <v>10</v>
      </c>
      <c r="E298" s="232"/>
      <c r="F298" s="303"/>
      <c r="G298" s="303"/>
      <c r="H298" s="303"/>
      <c r="I298" s="303"/>
      <c r="J298" s="303"/>
      <c r="K298" s="303"/>
      <c r="L298" s="303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  <c r="AB298" s="124"/>
      <c r="AC298" s="124"/>
      <c r="AD298" s="302">
        <f t="shared" si="82"/>
        <v>0</v>
      </c>
      <c r="AE298" s="451">
        <v>4.66</v>
      </c>
      <c r="AF298" s="311">
        <f t="shared" si="83"/>
        <v>0</v>
      </c>
      <c r="AG298" s="327"/>
      <c r="AH298" s="250"/>
    </row>
    <row r="299" spans="1:42" ht="35.1" customHeight="1" thickBot="1">
      <c r="A299" s="503"/>
      <c r="B299" s="120" t="s">
        <v>489</v>
      </c>
      <c r="C299" s="127" t="s">
        <v>490</v>
      </c>
      <c r="D299" s="111">
        <v>5</v>
      </c>
      <c r="E299" s="232"/>
      <c r="F299" s="303"/>
      <c r="G299" s="303"/>
      <c r="H299" s="303"/>
      <c r="I299" s="124"/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  <c r="AB299" s="124"/>
      <c r="AC299" s="124"/>
      <c r="AD299" s="302">
        <f t="shared" si="82"/>
        <v>0</v>
      </c>
      <c r="AE299" s="451">
        <v>7.46</v>
      </c>
      <c r="AF299" s="311">
        <f t="shared" si="83"/>
        <v>0</v>
      </c>
      <c r="AG299" s="327"/>
      <c r="AH299" s="250"/>
    </row>
    <row r="300" spans="1:42" s="220" customFormat="1" ht="39.950000000000003" customHeight="1" thickBot="1">
      <c r="A300" s="509"/>
      <c r="B300" s="120" t="s">
        <v>491</v>
      </c>
      <c r="C300" s="127" t="s">
        <v>492</v>
      </c>
      <c r="D300" s="111">
        <v>5</v>
      </c>
      <c r="E300" s="232"/>
      <c r="F300" s="303"/>
      <c r="G300" s="303"/>
      <c r="H300" s="303"/>
      <c r="I300" s="124"/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  <c r="AB300" s="124"/>
      <c r="AC300" s="124"/>
      <c r="AD300" s="302">
        <f t="shared" si="82"/>
        <v>0</v>
      </c>
      <c r="AE300" s="451">
        <v>14.59</v>
      </c>
      <c r="AF300" s="311">
        <f t="shared" si="83"/>
        <v>0</v>
      </c>
      <c r="AG300" s="333"/>
      <c r="AH300" s="250"/>
      <c r="AO300"/>
      <c r="AP300"/>
    </row>
    <row r="301" spans="1:42" ht="44.1" customHeight="1" thickBot="1">
      <c r="A301" s="476" t="s">
        <v>570</v>
      </c>
      <c r="B301" s="477"/>
      <c r="C301" s="478"/>
      <c r="D301" s="473" t="s">
        <v>571</v>
      </c>
      <c r="E301" s="92"/>
      <c r="F301" s="103" t="s">
        <v>573</v>
      </c>
      <c r="G301" s="103" t="s">
        <v>576</v>
      </c>
      <c r="H301" s="112" t="s">
        <v>582</v>
      </c>
      <c r="I301" s="123" t="s">
        <v>622</v>
      </c>
      <c r="J301" s="123" t="s">
        <v>623</v>
      </c>
      <c r="K301" s="103" t="s">
        <v>589</v>
      </c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  <c r="AB301" s="124"/>
      <c r="AC301" s="124"/>
      <c r="AD301" s="33" t="s">
        <v>2</v>
      </c>
      <c r="AE301" s="449" t="s">
        <v>386</v>
      </c>
      <c r="AF301" s="310" t="s">
        <v>387</v>
      </c>
      <c r="AG301" s="328"/>
      <c r="AH301" s="250"/>
    </row>
    <row r="302" spans="1:42" ht="50.1" customHeight="1" thickBot="1">
      <c r="A302" s="479"/>
      <c r="B302" s="480"/>
      <c r="C302" s="481"/>
      <c r="D302" s="474"/>
      <c r="E302" s="92"/>
      <c r="F302" s="104" t="s">
        <v>4</v>
      </c>
      <c r="G302" s="104" t="s">
        <v>5</v>
      </c>
      <c r="H302" s="108" t="s">
        <v>443</v>
      </c>
      <c r="I302" s="104" t="s">
        <v>420</v>
      </c>
      <c r="J302" s="104" t="s">
        <v>421</v>
      </c>
      <c r="K302" s="104" t="s">
        <v>539</v>
      </c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  <c r="AB302" s="124"/>
      <c r="AC302" s="124"/>
      <c r="AD302" s="34"/>
      <c r="AE302" s="450"/>
      <c r="AF302" s="311"/>
      <c r="AG302" s="327"/>
      <c r="AH302" s="250"/>
    </row>
    <row r="303" spans="1:42" ht="50.1" customHeight="1" thickBot="1">
      <c r="A303" s="482"/>
      <c r="B303" s="483"/>
      <c r="C303" s="484"/>
      <c r="D303" s="475"/>
      <c r="E303" s="92"/>
      <c r="F303" s="17"/>
      <c r="G303" s="93"/>
      <c r="H303" s="66"/>
      <c r="I303" s="64"/>
      <c r="J303" s="244"/>
      <c r="K303" s="18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  <c r="AB303" s="124"/>
      <c r="AC303" s="124"/>
      <c r="AD303" s="34">
        <f>SUM(AD304:AD308)</f>
        <v>0</v>
      </c>
      <c r="AE303" s="450"/>
      <c r="AF303" s="314"/>
      <c r="AG303" s="326"/>
      <c r="AH303" s="250"/>
    </row>
    <row r="304" spans="1:42" ht="50.1" customHeight="1" thickBot="1">
      <c r="A304" s="502"/>
      <c r="B304" s="120" t="s">
        <v>478</v>
      </c>
      <c r="C304" s="127" t="s">
        <v>625</v>
      </c>
      <c r="D304" s="111">
        <v>10</v>
      </c>
      <c r="E304" s="232"/>
      <c r="F304" s="303"/>
      <c r="G304" s="303"/>
      <c r="H304" s="303"/>
      <c r="I304" s="303"/>
      <c r="J304" s="303"/>
      <c r="K304" s="303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  <c r="AB304" s="124"/>
      <c r="AC304" s="124"/>
      <c r="AD304" s="302">
        <f t="shared" ref="AD304:AD308" si="84">SUM(ROUNDUP(F304/D304,0),ROUNDUP(G304/D304,0),ROUNDUP(H304/D304,0),ROUNDUP(I304/D304,0),ROUNDUP(J304/D304,0),ROUNDUP(K304/D304,0),ROUNDUP(L304/D304,0),ROUNDUP(M304/D304,0),ROUNDUP(N304/D304,0),ROUNDUP(O304/D304,0),ROUNDUP(P304/D304,0),ROUNDUP(Q304/D304,0),ROUNDUP(R304/D304,0),ROUNDUP(S304/D304,0),ROUNDUP(T304/D304,0),ROUNDUP(U304/D304,0),ROUNDUP(V304/D304,0),ROUNDUP(W304/D304,0),ROUNDUP(X304/D304,0),ROUNDUP(Y304/D304,0),ROUNDUP(Z304/D304,0),ROUNDUP(AA304/D304,0),ROUNDUP(AB304/D304,0),ROUNDUP(AC304/D304,0))*D304</f>
        <v>0</v>
      </c>
      <c r="AE304" s="451">
        <v>4.3899999999999997</v>
      </c>
      <c r="AF304" s="311">
        <f t="shared" ref="AF304:AF308" si="85">AD304*AE304</f>
        <v>0</v>
      </c>
      <c r="AG304" s="327"/>
      <c r="AH304" s="250"/>
    </row>
    <row r="305" spans="1:42" ht="50.1" customHeight="1" thickBot="1">
      <c r="A305" s="503"/>
      <c r="B305" s="120" t="s">
        <v>479</v>
      </c>
      <c r="C305" s="127" t="s">
        <v>626</v>
      </c>
      <c r="D305" s="111">
        <v>10</v>
      </c>
      <c r="E305" s="232"/>
      <c r="F305" s="303"/>
      <c r="G305" s="303"/>
      <c r="H305" s="303"/>
      <c r="I305" s="303"/>
      <c r="J305" s="303"/>
      <c r="K305" s="303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  <c r="AB305" s="124"/>
      <c r="AC305" s="124"/>
      <c r="AD305" s="302">
        <f t="shared" si="84"/>
        <v>0</v>
      </c>
      <c r="AE305" s="451">
        <v>5.26</v>
      </c>
      <c r="AF305" s="311">
        <f t="shared" si="85"/>
        <v>0</v>
      </c>
      <c r="AG305" s="327"/>
      <c r="AH305" s="250"/>
    </row>
    <row r="306" spans="1:42" ht="50.1" customHeight="1" thickBot="1">
      <c r="A306" s="503"/>
      <c r="B306" s="120" t="s">
        <v>480</v>
      </c>
      <c r="C306" s="127" t="s">
        <v>627</v>
      </c>
      <c r="D306" s="111">
        <v>10</v>
      </c>
      <c r="E306" s="232"/>
      <c r="F306" s="303"/>
      <c r="G306" s="303"/>
      <c r="H306" s="303"/>
      <c r="I306" s="303"/>
      <c r="J306" s="303"/>
      <c r="K306" s="303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  <c r="AB306" s="124"/>
      <c r="AC306" s="124"/>
      <c r="AD306" s="302">
        <f t="shared" si="84"/>
        <v>0</v>
      </c>
      <c r="AE306" s="451">
        <v>6.59</v>
      </c>
      <c r="AF306" s="311">
        <f t="shared" si="85"/>
        <v>0</v>
      </c>
      <c r="AG306" s="327"/>
      <c r="AH306" s="250"/>
    </row>
    <row r="307" spans="1:42" ht="35.1" customHeight="1" thickBot="1">
      <c r="A307" s="503"/>
      <c r="B307" s="120" t="s">
        <v>481</v>
      </c>
      <c r="C307" s="127" t="s">
        <v>628</v>
      </c>
      <c r="D307" s="111">
        <v>5</v>
      </c>
      <c r="E307" s="232"/>
      <c r="F307" s="303"/>
      <c r="G307" s="303"/>
      <c r="H307" s="303"/>
      <c r="I307" s="124"/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  <c r="AB307" s="124"/>
      <c r="AC307" s="124"/>
      <c r="AD307" s="302">
        <f t="shared" si="84"/>
        <v>0</v>
      </c>
      <c r="AE307" s="451">
        <v>9.52</v>
      </c>
      <c r="AF307" s="311">
        <f t="shared" si="85"/>
        <v>0</v>
      </c>
      <c r="AG307" s="327"/>
      <c r="AH307" s="250"/>
    </row>
    <row r="308" spans="1:42" ht="35.1" customHeight="1" thickBot="1">
      <c r="A308" s="509"/>
      <c r="B308" s="120" t="s">
        <v>482</v>
      </c>
      <c r="C308" s="127" t="s">
        <v>629</v>
      </c>
      <c r="D308" s="111">
        <v>5</v>
      </c>
      <c r="E308" s="232"/>
      <c r="F308" s="303"/>
      <c r="G308" s="303"/>
      <c r="H308" s="303"/>
      <c r="I308" s="124"/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  <c r="AD308" s="302">
        <f t="shared" si="84"/>
        <v>0</v>
      </c>
      <c r="AE308" s="451">
        <v>17.12</v>
      </c>
      <c r="AF308" s="311">
        <f t="shared" si="85"/>
        <v>0</v>
      </c>
      <c r="AG308" s="327"/>
      <c r="AH308" s="250"/>
    </row>
    <row r="309" spans="1:42" s="220" customFormat="1" ht="75" customHeight="1" thickBot="1">
      <c r="A309" s="476" t="s">
        <v>570</v>
      </c>
      <c r="B309" s="477"/>
      <c r="C309" s="478"/>
      <c r="D309" s="473" t="s">
        <v>571</v>
      </c>
      <c r="E309" s="92"/>
      <c r="F309" s="103" t="s">
        <v>573</v>
      </c>
      <c r="G309" s="103" t="s">
        <v>576</v>
      </c>
      <c r="H309" s="112" t="s">
        <v>582</v>
      </c>
      <c r="I309" s="124"/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  <c r="AD309" s="33" t="s">
        <v>2</v>
      </c>
      <c r="AE309" s="449" t="s">
        <v>386</v>
      </c>
      <c r="AF309" s="310" t="s">
        <v>387</v>
      </c>
      <c r="AG309" s="332"/>
      <c r="AH309" s="250"/>
      <c r="AO309"/>
      <c r="AP309"/>
    </row>
    <row r="310" spans="1:42" s="220" customFormat="1" ht="75" customHeight="1" thickBot="1">
      <c r="A310" s="479"/>
      <c r="B310" s="480"/>
      <c r="C310" s="481"/>
      <c r="D310" s="474"/>
      <c r="E310" s="92"/>
      <c r="F310" s="104" t="s">
        <v>4</v>
      </c>
      <c r="G310" s="104" t="s">
        <v>5</v>
      </c>
      <c r="H310" s="104" t="s">
        <v>443</v>
      </c>
      <c r="I310" s="124"/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  <c r="AD310" s="34"/>
      <c r="AE310" s="450"/>
      <c r="AF310" s="311"/>
      <c r="AG310" s="332"/>
      <c r="AH310" s="250"/>
      <c r="AO310"/>
      <c r="AP310"/>
    </row>
    <row r="311" spans="1:42" ht="40.5" customHeight="1" thickBot="1">
      <c r="A311" s="482"/>
      <c r="B311" s="483"/>
      <c r="C311" s="484"/>
      <c r="D311" s="475"/>
      <c r="E311" s="92"/>
      <c r="F311" s="17"/>
      <c r="G311" s="93"/>
      <c r="H311" s="66"/>
      <c r="I311" s="124"/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  <c r="AB311" s="124"/>
      <c r="AC311" s="124"/>
      <c r="AD311" s="34">
        <f>SUM(AD312:AD314)</f>
        <v>0</v>
      </c>
      <c r="AE311" s="450"/>
      <c r="AF311" s="314"/>
      <c r="AG311" s="326"/>
      <c r="AH311" s="250"/>
    </row>
    <row r="312" spans="1:42" ht="139.5" customHeight="1" thickBot="1">
      <c r="A312" s="502"/>
      <c r="B312" s="120" t="s">
        <v>1200</v>
      </c>
      <c r="C312" s="127" t="s">
        <v>1202</v>
      </c>
      <c r="D312" s="111">
        <v>5</v>
      </c>
      <c r="E312" s="232"/>
      <c r="F312" s="303"/>
      <c r="G312" s="303"/>
      <c r="H312" s="303"/>
      <c r="I312" s="124"/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  <c r="AB312" s="124"/>
      <c r="AC312" s="124"/>
      <c r="AD312" s="302">
        <f t="shared" ref="AD312:AD314" si="86">SUM(ROUNDUP(F312/D312,0),ROUNDUP(G312/D312,0),ROUNDUP(H312/D312,0),ROUNDUP(I312/D312,0),ROUNDUP(J312/D312,0),ROUNDUP(K312/D312,0),ROUNDUP(L312/D312,0),ROUNDUP(M312/D312,0),ROUNDUP(N312/D312,0),ROUNDUP(O312/D312,0),ROUNDUP(P312/D312,0),ROUNDUP(Q312/D312,0),ROUNDUP(R312/D312,0),ROUNDUP(S312/D312,0),ROUNDUP(T312/D312,0),ROUNDUP(U312/D312,0),ROUNDUP(V312/D312,0),ROUNDUP(W312/D312,0),ROUNDUP(X312/D312,0),ROUNDUP(Y312/D312,0),ROUNDUP(Z312/D312,0),ROUNDUP(AA312/D312,0),ROUNDUP(AB312/D312,0),ROUNDUP(AC312/D312,0))*D312</f>
        <v>0</v>
      </c>
      <c r="AE312" s="451">
        <v>10.02</v>
      </c>
      <c r="AF312" s="311">
        <f t="shared" ref="AF312:AF314" si="87">AD312*AE312</f>
        <v>0</v>
      </c>
      <c r="AG312" s="327"/>
      <c r="AH312" s="250"/>
    </row>
    <row r="313" spans="1:42" ht="35.1" customHeight="1" thickBot="1">
      <c r="A313" s="503"/>
      <c r="B313" s="267" t="s">
        <v>797</v>
      </c>
      <c r="C313" s="127" t="s">
        <v>1201</v>
      </c>
      <c r="D313" s="111">
        <v>5</v>
      </c>
      <c r="E313" s="232"/>
      <c r="F313" s="303"/>
      <c r="G313" s="303"/>
      <c r="H313" s="303"/>
      <c r="I313" s="124"/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  <c r="AB313" s="124"/>
      <c r="AC313" s="124"/>
      <c r="AD313" s="302">
        <f t="shared" si="86"/>
        <v>0</v>
      </c>
      <c r="AE313" s="451">
        <v>14.95</v>
      </c>
      <c r="AF313" s="311">
        <f t="shared" si="87"/>
        <v>0</v>
      </c>
      <c r="AG313" s="327"/>
      <c r="AH313" s="250"/>
    </row>
    <row r="314" spans="1:42" ht="75" customHeight="1" thickBot="1">
      <c r="A314" s="510"/>
      <c r="B314" s="267" t="s">
        <v>798</v>
      </c>
      <c r="C314" s="127" t="s">
        <v>1203</v>
      </c>
      <c r="D314" s="111">
        <v>5</v>
      </c>
      <c r="E314" s="232"/>
      <c r="F314" s="303"/>
      <c r="G314" s="303"/>
      <c r="H314" s="303"/>
      <c r="I314" s="124"/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  <c r="AD314" s="302">
        <f t="shared" si="86"/>
        <v>0</v>
      </c>
      <c r="AE314" s="451">
        <v>23.9</v>
      </c>
      <c r="AF314" s="311">
        <f t="shared" si="87"/>
        <v>0</v>
      </c>
      <c r="AG314" s="327"/>
      <c r="AH314" s="250"/>
    </row>
    <row r="315" spans="1:42" ht="75" customHeight="1" thickBot="1">
      <c r="A315" s="476" t="s">
        <v>570</v>
      </c>
      <c r="B315" s="477"/>
      <c r="C315" s="478"/>
      <c r="D315" s="473" t="s">
        <v>571</v>
      </c>
      <c r="E315" s="92"/>
      <c r="F315" s="103" t="s">
        <v>573</v>
      </c>
      <c r="G315" s="103" t="s">
        <v>576</v>
      </c>
      <c r="H315" s="112" t="s">
        <v>582</v>
      </c>
      <c r="I315" s="124"/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  <c r="AB315" s="124"/>
      <c r="AC315" s="124"/>
      <c r="AD315" s="33" t="s">
        <v>2</v>
      </c>
      <c r="AE315" s="449" t="s">
        <v>386</v>
      </c>
      <c r="AF315" s="310" t="s">
        <v>387</v>
      </c>
      <c r="AG315" s="327"/>
      <c r="AH315" s="250"/>
    </row>
    <row r="316" spans="1:42" ht="75" customHeight="1" thickBot="1">
      <c r="A316" s="479"/>
      <c r="B316" s="480"/>
      <c r="C316" s="481"/>
      <c r="D316" s="474"/>
      <c r="E316" s="92"/>
      <c r="F316" s="104" t="s">
        <v>4</v>
      </c>
      <c r="G316" s="104" t="s">
        <v>5</v>
      </c>
      <c r="H316" s="104" t="s">
        <v>443</v>
      </c>
      <c r="I316" s="124"/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  <c r="AB316" s="124"/>
      <c r="AC316" s="124"/>
      <c r="AD316" s="34"/>
      <c r="AE316" s="450"/>
      <c r="AF316" s="311"/>
      <c r="AG316" s="327"/>
      <c r="AH316" s="250"/>
    </row>
    <row r="317" spans="1:42" ht="35.1" customHeight="1" thickBot="1">
      <c r="A317" s="482"/>
      <c r="B317" s="483"/>
      <c r="C317" s="484"/>
      <c r="D317" s="475"/>
      <c r="E317" s="92"/>
      <c r="F317" s="17"/>
      <c r="G317" s="93"/>
      <c r="H317" s="66"/>
      <c r="I317" s="124"/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  <c r="AA317" s="124"/>
      <c r="AB317" s="124"/>
      <c r="AC317" s="124"/>
      <c r="AD317" s="34">
        <f>SUM(AD318:AD320)</f>
        <v>0</v>
      </c>
      <c r="AE317" s="450"/>
      <c r="AF317" s="314"/>
      <c r="AG317" s="326"/>
      <c r="AH317" s="250"/>
    </row>
    <row r="318" spans="1:42" s="220" customFormat="1" ht="88.5" customHeight="1" thickBot="1">
      <c r="A318" s="502"/>
      <c r="B318" s="120" t="s">
        <v>1207</v>
      </c>
      <c r="C318" s="127" t="s">
        <v>1204</v>
      </c>
      <c r="D318" s="111">
        <v>5</v>
      </c>
      <c r="E318" s="232"/>
      <c r="F318" s="303"/>
      <c r="G318" s="303"/>
      <c r="H318" s="303"/>
      <c r="I318" s="124"/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  <c r="AA318" s="124"/>
      <c r="AB318" s="124"/>
      <c r="AC318" s="124"/>
      <c r="AD318" s="302">
        <f t="shared" ref="AD318:AD320" si="88">SUM(ROUNDUP(F318/D318,0),ROUNDUP(G318/D318,0),ROUNDUP(H318/D318,0),ROUNDUP(I318/D318,0),ROUNDUP(J318/D318,0),ROUNDUP(K318/D318,0),ROUNDUP(L318/D318,0),ROUNDUP(M318/D318,0),ROUNDUP(N318/D318,0),ROUNDUP(O318/D318,0),ROUNDUP(P318/D318,0),ROUNDUP(Q318/D318,0),ROUNDUP(R318/D318,0),ROUNDUP(S318/D318,0),ROUNDUP(T318/D318,0),ROUNDUP(U318/D318,0),ROUNDUP(V318/D318,0),ROUNDUP(W318/D318,0),ROUNDUP(X318/D318,0),ROUNDUP(Y318/D318,0),ROUNDUP(Z318/D318,0),ROUNDUP(AA318/D318,0),ROUNDUP(AB318/D318,0),ROUNDUP(AC318/D318,0))*D318</f>
        <v>0</v>
      </c>
      <c r="AE318" s="451">
        <v>10.77</v>
      </c>
      <c r="AF318" s="311">
        <f t="shared" ref="AF318:AF320" si="89">AD318*AE318</f>
        <v>0</v>
      </c>
      <c r="AG318" s="333"/>
      <c r="AH318" s="250"/>
      <c r="AO318"/>
      <c r="AP318"/>
    </row>
    <row r="319" spans="1:42" s="220" customFormat="1" ht="110.1" customHeight="1" thickBot="1">
      <c r="A319" s="503"/>
      <c r="B319" s="267" t="s">
        <v>799</v>
      </c>
      <c r="C319" s="127" t="s">
        <v>1205</v>
      </c>
      <c r="D319" s="111">
        <v>5</v>
      </c>
      <c r="E319" s="232"/>
      <c r="F319" s="303"/>
      <c r="G319" s="303"/>
      <c r="H319" s="303"/>
      <c r="I319" s="124"/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  <c r="AA319" s="124"/>
      <c r="AB319" s="124"/>
      <c r="AC319" s="124"/>
      <c r="AD319" s="302">
        <f t="shared" si="88"/>
        <v>0</v>
      </c>
      <c r="AE319" s="451">
        <v>15.98</v>
      </c>
      <c r="AF319" s="311">
        <f t="shared" si="89"/>
        <v>0</v>
      </c>
      <c r="AG319" s="333"/>
      <c r="AH319" s="250"/>
      <c r="AO319"/>
      <c r="AP319"/>
    </row>
    <row r="320" spans="1:42" ht="110.1" customHeight="1" thickBot="1">
      <c r="A320" s="510"/>
      <c r="B320" s="267" t="s">
        <v>802</v>
      </c>
      <c r="C320" s="127" t="s">
        <v>1206</v>
      </c>
      <c r="D320" s="111">
        <v>5</v>
      </c>
      <c r="E320" s="232"/>
      <c r="F320" s="303"/>
      <c r="G320" s="303"/>
      <c r="H320" s="303"/>
      <c r="I320" s="124"/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  <c r="AA320" s="124"/>
      <c r="AB320" s="124"/>
      <c r="AC320" s="124"/>
      <c r="AD320" s="302">
        <f t="shared" si="88"/>
        <v>0</v>
      </c>
      <c r="AE320" s="451">
        <v>25.9</v>
      </c>
      <c r="AF320" s="311">
        <f t="shared" si="89"/>
        <v>0</v>
      </c>
      <c r="AG320" s="328"/>
      <c r="AH320" s="250"/>
    </row>
    <row r="321" spans="1:42" ht="35.1" customHeight="1" thickBot="1">
      <c r="A321" s="476" t="s">
        <v>570</v>
      </c>
      <c r="B321" s="477"/>
      <c r="C321" s="478"/>
      <c r="D321" s="473" t="s">
        <v>571</v>
      </c>
      <c r="E321" s="92"/>
      <c r="F321" s="103" t="s">
        <v>573</v>
      </c>
      <c r="G321" s="103" t="s">
        <v>576</v>
      </c>
      <c r="H321" s="112" t="s">
        <v>582</v>
      </c>
      <c r="I321" s="124"/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  <c r="AA321" s="124"/>
      <c r="AB321" s="124"/>
      <c r="AC321" s="124"/>
      <c r="AD321" s="33" t="s">
        <v>2</v>
      </c>
      <c r="AE321" s="449" t="s">
        <v>386</v>
      </c>
      <c r="AF321" s="310" t="s">
        <v>387</v>
      </c>
      <c r="AG321" s="327"/>
      <c r="AH321" s="250"/>
    </row>
    <row r="322" spans="1:42" ht="35.1" customHeight="1" thickBot="1">
      <c r="A322" s="479"/>
      <c r="B322" s="480"/>
      <c r="C322" s="481"/>
      <c r="D322" s="474"/>
      <c r="E322" s="92"/>
      <c r="F322" s="104" t="s">
        <v>4</v>
      </c>
      <c r="G322" s="104" t="s">
        <v>5</v>
      </c>
      <c r="H322" s="104" t="s">
        <v>443</v>
      </c>
      <c r="I322" s="124"/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  <c r="AA322" s="124"/>
      <c r="AB322" s="124"/>
      <c r="AC322" s="124"/>
      <c r="AD322" s="34"/>
      <c r="AE322" s="450"/>
      <c r="AF322" s="311"/>
      <c r="AG322" s="327"/>
      <c r="AH322" s="250"/>
    </row>
    <row r="323" spans="1:42" ht="35.1" customHeight="1" thickBot="1">
      <c r="A323" s="482"/>
      <c r="B323" s="483"/>
      <c r="C323" s="484"/>
      <c r="D323" s="475"/>
      <c r="E323" s="92"/>
      <c r="F323" s="17"/>
      <c r="G323" s="93"/>
      <c r="H323" s="66"/>
      <c r="I323" s="124"/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  <c r="AA323" s="124"/>
      <c r="AB323" s="124"/>
      <c r="AC323" s="124"/>
      <c r="AD323" s="34">
        <f>SUM(AD324:AD325)</f>
        <v>0</v>
      </c>
      <c r="AE323" s="450"/>
      <c r="AF323" s="314"/>
      <c r="AG323" s="326"/>
      <c r="AH323" s="250"/>
    </row>
    <row r="324" spans="1:42" ht="94.5" customHeight="1" thickBot="1">
      <c r="A324" s="502"/>
      <c r="B324" s="267" t="s">
        <v>800</v>
      </c>
      <c r="C324" s="127" t="s">
        <v>898</v>
      </c>
      <c r="D324" s="111">
        <v>5</v>
      </c>
      <c r="E324" s="232"/>
      <c r="F324" s="303"/>
      <c r="G324" s="303"/>
      <c r="H324" s="303"/>
      <c r="I324" s="124"/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  <c r="AA324" s="124"/>
      <c r="AB324" s="124"/>
      <c r="AC324" s="124"/>
      <c r="AD324" s="302">
        <f t="shared" ref="AD324:AD325" si="90">SUM(ROUNDUP(F324/D324,0),ROUNDUP(G324/D324,0),ROUNDUP(H324/D324,0),ROUNDUP(I324/D324,0),ROUNDUP(J324/D324,0),ROUNDUP(K324/D324,0),ROUNDUP(L324/D324,0),ROUNDUP(M324/D324,0),ROUNDUP(N324/D324,0),ROUNDUP(O324/D324,0),ROUNDUP(P324/D324,0),ROUNDUP(Q324/D324,0),ROUNDUP(R324/D324,0),ROUNDUP(S324/D324,0),ROUNDUP(T324/D324,0),ROUNDUP(U324/D324,0),ROUNDUP(V324/D324,0),ROUNDUP(W324/D324,0),ROUNDUP(X324/D324,0),ROUNDUP(Y324/D324,0),ROUNDUP(Z324/D324,0),ROUNDUP(AA324/D324,0),ROUNDUP(AB324/D324,0),ROUNDUP(AC324/D324,0))*D324</f>
        <v>0</v>
      </c>
      <c r="AE324" s="451">
        <v>15.98</v>
      </c>
      <c r="AF324" s="311">
        <f t="shared" ref="AF324:AF325" si="91">AD324*AE324</f>
        <v>0</v>
      </c>
      <c r="AG324" s="327"/>
      <c r="AH324" s="250"/>
    </row>
    <row r="325" spans="1:42" ht="94.5" customHeight="1" thickBot="1">
      <c r="A325" s="510"/>
      <c r="B325" s="267" t="s">
        <v>801</v>
      </c>
      <c r="C325" s="127" t="s">
        <v>899</v>
      </c>
      <c r="D325" s="111">
        <v>5</v>
      </c>
      <c r="E325" s="232"/>
      <c r="F325" s="303"/>
      <c r="G325" s="303"/>
      <c r="H325" s="303"/>
      <c r="I325" s="124"/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  <c r="AB325" s="124"/>
      <c r="AC325" s="124"/>
      <c r="AD325" s="302">
        <f t="shared" si="90"/>
        <v>0</v>
      </c>
      <c r="AE325" s="451">
        <v>25.9</v>
      </c>
      <c r="AF325" s="311">
        <f t="shared" si="91"/>
        <v>0</v>
      </c>
      <c r="AG325" s="327"/>
      <c r="AH325" s="250"/>
    </row>
    <row r="326" spans="1:42" ht="35.1" customHeight="1" thickBot="1">
      <c r="A326" s="476" t="s">
        <v>570</v>
      </c>
      <c r="B326" s="477"/>
      <c r="C326" s="478"/>
      <c r="D326" s="473" t="s">
        <v>571</v>
      </c>
      <c r="E326" s="92"/>
      <c r="F326" s="103" t="s">
        <v>573</v>
      </c>
      <c r="G326" s="103" t="s">
        <v>576</v>
      </c>
      <c r="H326" s="112" t="s">
        <v>582</v>
      </c>
      <c r="I326" s="103" t="s">
        <v>864</v>
      </c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  <c r="AA326" s="124"/>
      <c r="AB326" s="124"/>
      <c r="AC326" s="124"/>
      <c r="AD326" s="33" t="s">
        <v>2</v>
      </c>
      <c r="AE326" s="449" t="s">
        <v>386</v>
      </c>
      <c r="AF326" s="310" t="s">
        <v>387</v>
      </c>
      <c r="AG326" s="327"/>
      <c r="AH326" s="250"/>
    </row>
    <row r="327" spans="1:42" ht="35.1" customHeight="1" thickBot="1">
      <c r="A327" s="479"/>
      <c r="B327" s="480"/>
      <c r="C327" s="481"/>
      <c r="D327" s="474"/>
      <c r="E327" s="92"/>
      <c r="F327" s="104" t="s">
        <v>4</v>
      </c>
      <c r="G327" s="104" t="s">
        <v>5</v>
      </c>
      <c r="H327" s="104" t="s">
        <v>443</v>
      </c>
      <c r="I327" s="104" t="s">
        <v>865</v>
      </c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  <c r="AA327" s="124"/>
      <c r="AB327" s="124"/>
      <c r="AC327" s="124"/>
      <c r="AD327" s="34"/>
      <c r="AE327" s="450"/>
      <c r="AF327" s="311"/>
      <c r="AG327" s="327"/>
      <c r="AH327" s="250"/>
    </row>
    <row r="328" spans="1:42" ht="35.1" customHeight="1" thickBot="1">
      <c r="A328" s="482"/>
      <c r="B328" s="483"/>
      <c r="C328" s="484"/>
      <c r="D328" s="475"/>
      <c r="E328" s="92"/>
      <c r="F328" s="95"/>
      <c r="G328" s="96"/>
      <c r="H328" s="66"/>
      <c r="I328" s="7"/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  <c r="AB328" s="124"/>
      <c r="AC328" s="124"/>
      <c r="AD328" s="34">
        <f>SUM(AD329:AD330)</f>
        <v>0</v>
      </c>
      <c r="AE328" s="450"/>
      <c r="AF328" s="314"/>
      <c r="AG328" s="326"/>
      <c r="AH328" s="250"/>
    </row>
    <row r="329" spans="1:42" ht="147" customHeight="1" thickBot="1">
      <c r="A329" s="274"/>
      <c r="B329" s="267" t="s">
        <v>796</v>
      </c>
      <c r="C329" s="127" t="s">
        <v>901</v>
      </c>
      <c r="D329" s="111">
        <v>10</v>
      </c>
      <c r="E329" s="232"/>
      <c r="F329" s="303"/>
      <c r="G329" s="303"/>
      <c r="H329" s="303"/>
      <c r="I329" s="303"/>
      <c r="J329" s="124"/>
      <c r="K329" s="124"/>
      <c r="L329" s="124"/>
      <c r="M329" s="124"/>
      <c r="N329" s="124"/>
      <c r="O329" s="141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  <c r="AB329" s="124"/>
      <c r="AC329" s="124"/>
      <c r="AD329" s="302">
        <f t="shared" ref="AD329:AD330" si="92">SUM(ROUNDUP(F329/D329,0),ROUNDUP(G329/D329,0),ROUNDUP(H329/D329,0),ROUNDUP(I329/D329,0),ROUNDUP(J329/D329,0),ROUNDUP(K329/D329,0),ROUNDUP(L329/D329,0),ROUNDUP(M329/D329,0),ROUNDUP(N329/D329,0),ROUNDUP(O329/D329,0),ROUNDUP(P329/D329,0),ROUNDUP(Q329/D329,0),ROUNDUP(R329/D329,0),ROUNDUP(S329/D329,0),ROUNDUP(T329/D329,0),ROUNDUP(U329/D329,0),ROUNDUP(V329/D329,0),ROUNDUP(W329/D329,0),ROUNDUP(X329/D329,0),ROUNDUP(Y329/D329,0),ROUNDUP(Z329/D329,0),ROUNDUP(AA329/D329,0),ROUNDUP(AB329/D329,0),ROUNDUP(AC329/D329,0))*D329</f>
        <v>0</v>
      </c>
      <c r="AE329" s="451">
        <v>6.05</v>
      </c>
      <c r="AF329" s="311">
        <f t="shared" ref="AF329:AF330" si="93">AD329*AE329</f>
        <v>0</v>
      </c>
      <c r="AG329" s="327"/>
      <c r="AH329" s="250"/>
    </row>
    <row r="330" spans="1:42" ht="147" customHeight="1" thickBot="1">
      <c r="A330" s="226"/>
      <c r="B330" s="267" t="s">
        <v>795</v>
      </c>
      <c r="C330" s="127" t="s">
        <v>900</v>
      </c>
      <c r="D330" s="111">
        <v>10</v>
      </c>
      <c r="E330" s="232"/>
      <c r="F330" s="303"/>
      <c r="G330" s="303"/>
      <c r="H330" s="303"/>
      <c r="I330" s="303"/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  <c r="AB330" s="124"/>
      <c r="AC330" s="124"/>
      <c r="AD330" s="302">
        <f t="shared" si="92"/>
        <v>0</v>
      </c>
      <c r="AE330" s="451">
        <v>7.66</v>
      </c>
      <c r="AF330" s="311">
        <f t="shared" si="93"/>
        <v>0</v>
      </c>
      <c r="AG330" s="327"/>
      <c r="AH330" s="250"/>
    </row>
    <row r="331" spans="1:42" ht="50.1" customHeight="1" thickBot="1">
      <c r="A331" s="494" t="s">
        <v>570</v>
      </c>
      <c r="B331" s="495"/>
      <c r="C331" s="496"/>
      <c r="D331" s="473" t="s">
        <v>571</v>
      </c>
      <c r="E331" s="4"/>
      <c r="F331" s="103" t="s">
        <v>634</v>
      </c>
      <c r="G331" s="103" t="s">
        <v>635</v>
      </c>
      <c r="H331" s="103" t="s">
        <v>636</v>
      </c>
      <c r="I331" s="103" t="s">
        <v>637</v>
      </c>
      <c r="J331" s="124"/>
      <c r="K331" s="124"/>
      <c r="L331" s="124"/>
      <c r="M331" s="124"/>
      <c r="N331" s="124"/>
      <c r="O331" s="141"/>
      <c r="P331" s="141"/>
      <c r="Q331" s="141"/>
      <c r="R331" s="141"/>
      <c r="S331" s="124"/>
      <c r="T331" s="124"/>
      <c r="U331" s="124"/>
      <c r="V331" s="141"/>
      <c r="W331" s="141"/>
      <c r="X331" s="141"/>
      <c r="Y331" s="141"/>
      <c r="Z331" s="141"/>
      <c r="AA331" s="141"/>
      <c r="AB331" s="141"/>
      <c r="AC331" s="141"/>
      <c r="AD331" s="33" t="s">
        <v>2</v>
      </c>
      <c r="AE331" s="449" t="s">
        <v>386</v>
      </c>
      <c r="AF331" s="310" t="s">
        <v>387</v>
      </c>
      <c r="AG331" s="327"/>
      <c r="AH331" s="250"/>
    </row>
    <row r="332" spans="1:42" ht="50.1" customHeight="1" thickBot="1">
      <c r="A332" s="470"/>
      <c r="B332" s="471"/>
      <c r="C332" s="472"/>
      <c r="D332" s="474"/>
      <c r="E332" s="100"/>
      <c r="F332" s="104" t="s">
        <v>557</v>
      </c>
      <c r="G332" s="104" t="s">
        <v>558</v>
      </c>
      <c r="H332" s="104" t="s">
        <v>563</v>
      </c>
      <c r="I332" s="104" t="s">
        <v>564</v>
      </c>
      <c r="J332" s="124"/>
      <c r="K332" s="124"/>
      <c r="L332" s="124"/>
      <c r="M332" s="124"/>
      <c r="N332" s="124"/>
      <c r="O332" s="141"/>
      <c r="P332" s="141"/>
      <c r="Q332" s="141"/>
      <c r="R332" s="141"/>
      <c r="S332" s="124"/>
      <c r="T332" s="124"/>
      <c r="U332" s="124"/>
      <c r="V332" s="141"/>
      <c r="W332" s="141"/>
      <c r="X332" s="141"/>
      <c r="Y332" s="141"/>
      <c r="Z332" s="141"/>
      <c r="AA332" s="141"/>
      <c r="AB332" s="141"/>
      <c r="AC332" s="141"/>
      <c r="AD332" s="36"/>
      <c r="AE332" s="450"/>
      <c r="AF332" s="315"/>
      <c r="AG332" s="327"/>
      <c r="AH332" s="250"/>
    </row>
    <row r="333" spans="1:42" ht="39" customHeight="1" thickBot="1">
      <c r="A333" s="489"/>
      <c r="B333" s="490"/>
      <c r="C333" s="491"/>
      <c r="D333" s="475"/>
      <c r="E333" s="101"/>
      <c r="F333" s="212"/>
      <c r="G333" s="237"/>
      <c r="H333" s="239"/>
      <c r="I333" s="238"/>
      <c r="J333" s="124"/>
      <c r="K333" s="124"/>
      <c r="L333" s="124"/>
      <c r="M333" s="124"/>
      <c r="N333" s="124"/>
      <c r="O333" s="142"/>
      <c r="P333" s="141"/>
      <c r="Q333" s="141"/>
      <c r="R333" s="141"/>
      <c r="S333" s="124"/>
      <c r="T333" s="124"/>
      <c r="U333" s="124"/>
      <c r="V333" s="141"/>
      <c r="W333" s="141"/>
      <c r="X333" s="141"/>
      <c r="Y333" s="141"/>
      <c r="Z333" s="141"/>
      <c r="AA333" s="141"/>
      <c r="AB333" s="141"/>
      <c r="AC333" s="141"/>
      <c r="AD333" s="37">
        <f>SUM(AD334:AD340)</f>
        <v>0</v>
      </c>
      <c r="AE333" s="450"/>
      <c r="AF333" s="320"/>
      <c r="AG333" s="326"/>
      <c r="AH333" s="250"/>
    </row>
    <row r="334" spans="1:42" ht="50.1" customHeight="1" thickBot="1">
      <c r="A334" s="485"/>
      <c r="B334" s="104" t="s">
        <v>550</v>
      </c>
      <c r="C334" s="126" t="s">
        <v>902</v>
      </c>
      <c r="D334" s="105">
        <v>10</v>
      </c>
      <c r="E334" s="8"/>
      <c r="F334" s="303"/>
      <c r="G334" s="303"/>
      <c r="H334" s="303"/>
      <c r="I334" s="303"/>
      <c r="J334" s="124"/>
      <c r="K334" s="124"/>
      <c r="L334" s="124"/>
      <c r="M334" s="124"/>
      <c r="N334" s="124"/>
      <c r="O334" s="142"/>
      <c r="P334" s="142"/>
      <c r="Q334" s="142"/>
      <c r="R334" s="142"/>
      <c r="S334" s="124"/>
      <c r="T334" s="124"/>
      <c r="U334" s="124"/>
      <c r="V334" s="142"/>
      <c r="W334" s="142"/>
      <c r="X334" s="142"/>
      <c r="Y334" s="142"/>
      <c r="Z334" s="142"/>
      <c r="AA334" s="142"/>
      <c r="AB334" s="142"/>
      <c r="AC334" s="142"/>
      <c r="AD334" s="302">
        <f t="shared" ref="AD334:AD340" si="94">SUM(ROUNDUP(F334/D334,0),ROUNDUP(G334/D334,0),ROUNDUP(H334/D334,0),ROUNDUP(I334/D334,0),ROUNDUP(J334/D334,0),ROUNDUP(K334/D334,0),ROUNDUP(L334/D334,0),ROUNDUP(M334/D334,0),ROUNDUP(N334/D334,0),ROUNDUP(O334/D334,0),ROUNDUP(P334/D334,0),ROUNDUP(Q334/D334,0),ROUNDUP(R334/D334,0),ROUNDUP(S334/D334,0),ROUNDUP(T334/D334,0),ROUNDUP(U334/D334,0),ROUNDUP(V334/D334,0),ROUNDUP(W334/D334,0),ROUNDUP(X334/D334,0),ROUNDUP(Y334/D334,0),ROUNDUP(Z334/D334,0),ROUNDUP(AA334/D334,0),ROUNDUP(AB334/D334,0),ROUNDUP(AC334/D334,0))*D334</f>
        <v>0</v>
      </c>
      <c r="AE334" s="451">
        <v>1.99</v>
      </c>
      <c r="AF334" s="311">
        <f t="shared" ref="AF334:AF340" si="95">AD334*AE334</f>
        <v>0</v>
      </c>
      <c r="AG334" s="327"/>
      <c r="AH334" s="250"/>
    </row>
    <row r="335" spans="1:42" s="220" customFormat="1" ht="50.1" customHeight="1" thickBot="1">
      <c r="A335" s="486"/>
      <c r="B335" s="104" t="s">
        <v>551</v>
      </c>
      <c r="C335" s="126" t="s">
        <v>903</v>
      </c>
      <c r="D335" s="105">
        <v>10</v>
      </c>
      <c r="E335" s="8"/>
      <c r="F335" s="303"/>
      <c r="G335" s="303"/>
      <c r="H335" s="303"/>
      <c r="I335" s="303"/>
      <c r="J335" s="124"/>
      <c r="K335" s="124"/>
      <c r="L335" s="124"/>
      <c r="M335" s="124"/>
      <c r="N335" s="124"/>
      <c r="O335" s="142"/>
      <c r="P335" s="142"/>
      <c r="Q335" s="142"/>
      <c r="R335" s="142"/>
      <c r="S335" s="124"/>
      <c r="T335" s="124"/>
      <c r="U335" s="124"/>
      <c r="V335" s="142"/>
      <c r="W335" s="142"/>
      <c r="X335" s="142"/>
      <c r="Y335" s="142"/>
      <c r="Z335" s="142"/>
      <c r="AA335" s="142"/>
      <c r="AB335" s="142"/>
      <c r="AC335" s="142"/>
      <c r="AD335" s="302">
        <f t="shared" si="94"/>
        <v>0</v>
      </c>
      <c r="AE335" s="451">
        <v>3.09</v>
      </c>
      <c r="AF335" s="311">
        <f t="shared" si="95"/>
        <v>0</v>
      </c>
      <c r="AG335" s="332"/>
      <c r="AH335" s="250"/>
      <c r="AO335"/>
      <c r="AP335"/>
    </row>
    <row r="336" spans="1:42" s="78" customFormat="1" ht="50.1" customHeight="1" thickBot="1">
      <c r="A336" s="486"/>
      <c r="B336" s="104" t="s">
        <v>552</v>
      </c>
      <c r="C336" s="126" t="s">
        <v>904</v>
      </c>
      <c r="D336" s="105">
        <v>10</v>
      </c>
      <c r="E336" s="8"/>
      <c r="F336" s="303"/>
      <c r="G336" s="303"/>
      <c r="H336" s="303"/>
      <c r="I336" s="303"/>
      <c r="J336" s="124"/>
      <c r="K336" s="124"/>
      <c r="L336" s="124"/>
      <c r="M336" s="124"/>
      <c r="N336" s="124"/>
      <c r="O336" s="142"/>
      <c r="P336" s="142"/>
      <c r="Q336" s="142"/>
      <c r="R336" s="142"/>
      <c r="S336" s="124"/>
      <c r="T336" s="124"/>
      <c r="U336" s="124"/>
      <c r="V336" s="142"/>
      <c r="W336" s="142"/>
      <c r="X336" s="142"/>
      <c r="Y336" s="142"/>
      <c r="Z336" s="142"/>
      <c r="AA336" s="142"/>
      <c r="AB336" s="142"/>
      <c r="AC336" s="142"/>
      <c r="AD336" s="302">
        <f t="shared" si="94"/>
        <v>0</v>
      </c>
      <c r="AE336" s="451">
        <v>4.5199999999999996</v>
      </c>
      <c r="AF336" s="311">
        <f t="shared" si="95"/>
        <v>0</v>
      </c>
      <c r="AG336" s="334"/>
      <c r="AH336" s="250"/>
      <c r="AO336"/>
      <c r="AP336"/>
    </row>
    <row r="337" spans="1:42" ht="44.1" customHeight="1" thickBot="1">
      <c r="A337" s="486"/>
      <c r="B337" s="104" t="s">
        <v>553</v>
      </c>
      <c r="C337" s="126" t="s">
        <v>905</v>
      </c>
      <c r="D337" s="105">
        <v>10</v>
      </c>
      <c r="E337" s="8"/>
      <c r="F337" s="303"/>
      <c r="G337" s="303"/>
      <c r="H337" s="303"/>
      <c r="I337" s="303"/>
      <c r="J337" s="124"/>
      <c r="K337" s="124"/>
      <c r="L337" s="124"/>
      <c r="M337" s="124"/>
      <c r="N337" s="124"/>
      <c r="O337" s="142"/>
      <c r="P337" s="142"/>
      <c r="Q337" s="142"/>
      <c r="R337" s="142"/>
      <c r="S337" s="124"/>
      <c r="T337" s="124"/>
      <c r="U337" s="124"/>
      <c r="V337" s="142"/>
      <c r="W337" s="142"/>
      <c r="X337" s="142"/>
      <c r="Y337" s="142"/>
      <c r="Z337" s="142"/>
      <c r="AA337" s="142"/>
      <c r="AB337" s="142"/>
      <c r="AC337" s="142"/>
      <c r="AD337" s="302">
        <f t="shared" si="94"/>
        <v>0</v>
      </c>
      <c r="AE337" s="451">
        <v>5.87</v>
      </c>
      <c r="AF337" s="311">
        <f t="shared" si="95"/>
        <v>0</v>
      </c>
      <c r="AG337" s="328"/>
      <c r="AH337" s="250"/>
    </row>
    <row r="338" spans="1:42" ht="79.5" customHeight="1" thickBot="1">
      <c r="A338" s="486"/>
      <c r="B338" s="104" t="s">
        <v>554</v>
      </c>
      <c r="C338" s="126" t="s">
        <v>906</v>
      </c>
      <c r="D338" s="105">
        <v>5</v>
      </c>
      <c r="E338" s="8"/>
      <c r="F338" s="303"/>
      <c r="G338" s="303"/>
      <c r="H338" s="303"/>
      <c r="I338" s="303"/>
      <c r="J338" s="124"/>
      <c r="K338" s="124"/>
      <c r="L338" s="124"/>
      <c r="M338" s="124"/>
      <c r="N338" s="124"/>
      <c r="O338" s="142"/>
      <c r="P338" s="142"/>
      <c r="Q338" s="142"/>
      <c r="R338" s="142"/>
      <c r="S338" s="124"/>
      <c r="T338" s="124"/>
      <c r="U338" s="124"/>
      <c r="V338" s="142"/>
      <c r="W338" s="142"/>
      <c r="X338" s="142"/>
      <c r="Y338" s="142"/>
      <c r="Z338" s="142"/>
      <c r="AA338" s="142"/>
      <c r="AB338" s="142"/>
      <c r="AC338" s="142"/>
      <c r="AD338" s="302">
        <f t="shared" si="94"/>
        <v>0</v>
      </c>
      <c r="AE338" s="451">
        <v>7.1</v>
      </c>
      <c r="AF338" s="311">
        <f t="shared" si="95"/>
        <v>0</v>
      </c>
      <c r="AG338" s="327"/>
      <c r="AH338" s="250"/>
    </row>
    <row r="339" spans="1:42" ht="93.75" customHeight="1" thickBot="1">
      <c r="A339" s="486"/>
      <c r="B339" s="104" t="s">
        <v>555</v>
      </c>
      <c r="C339" s="126" t="s">
        <v>907</v>
      </c>
      <c r="D339" s="105">
        <v>5</v>
      </c>
      <c r="E339" s="8"/>
      <c r="F339" s="303"/>
      <c r="G339" s="303"/>
      <c r="H339" s="303"/>
      <c r="I339" s="303"/>
      <c r="J339" s="124"/>
      <c r="K339" s="124"/>
      <c r="L339" s="124"/>
      <c r="M339" s="124"/>
      <c r="N339" s="124"/>
      <c r="O339" s="142"/>
      <c r="P339" s="142"/>
      <c r="Q339" s="142"/>
      <c r="R339" s="142"/>
      <c r="S339" s="124"/>
      <c r="T339" s="124"/>
      <c r="U339" s="124"/>
      <c r="V339" s="142"/>
      <c r="W339" s="142"/>
      <c r="X339" s="142"/>
      <c r="Y339" s="142"/>
      <c r="Z339" s="142"/>
      <c r="AA339" s="142"/>
      <c r="AB339" s="142"/>
      <c r="AC339" s="142"/>
      <c r="AD339" s="302">
        <f t="shared" si="94"/>
        <v>0</v>
      </c>
      <c r="AE339" s="451">
        <v>8.65</v>
      </c>
      <c r="AF339" s="311">
        <f t="shared" si="95"/>
        <v>0</v>
      </c>
      <c r="AG339" s="327"/>
      <c r="AH339" s="250"/>
    </row>
    <row r="340" spans="1:42" s="220" customFormat="1" ht="50.1" customHeight="1" thickBot="1">
      <c r="A340" s="487"/>
      <c r="B340" s="104" t="s">
        <v>556</v>
      </c>
      <c r="C340" s="126" t="s">
        <v>908</v>
      </c>
      <c r="D340" s="105">
        <v>5</v>
      </c>
      <c r="E340" s="8"/>
      <c r="F340" s="303"/>
      <c r="G340" s="303"/>
      <c r="H340" s="303"/>
      <c r="I340" s="303"/>
      <c r="J340" s="124"/>
      <c r="K340" s="124"/>
      <c r="L340" s="124"/>
      <c r="M340" s="124"/>
      <c r="N340" s="124"/>
      <c r="O340" s="124"/>
      <c r="P340" s="142"/>
      <c r="Q340" s="142"/>
      <c r="R340" s="142"/>
      <c r="S340" s="124"/>
      <c r="T340" s="124"/>
      <c r="U340" s="124"/>
      <c r="V340" s="142"/>
      <c r="W340" s="142"/>
      <c r="X340" s="142"/>
      <c r="Y340" s="142"/>
      <c r="Z340" s="142"/>
      <c r="AA340" s="142"/>
      <c r="AB340" s="142"/>
      <c r="AC340" s="142"/>
      <c r="AD340" s="302">
        <f t="shared" si="94"/>
        <v>0</v>
      </c>
      <c r="AE340" s="451">
        <v>9.77</v>
      </c>
      <c r="AF340" s="311">
        <f t="shared" si="95"/>
        <v>0</v>
      </c>
      <c r="AG340" s="332"/>
      <c r="AH340" s="250"/>
      <c r="AO340"/>
      <c r="AP340"/>
    </row>
    <row r="341" spans="1:42" s="78" customFormat="1" ht="50.1" customHeight="1" thickBot="1">
      <c r="A341" s="494" t="s">
        <v>570</v>
      </c>
      <c r="B341" s="495"/>
      <c r="C341" s="496"/>
      <c r="D341" s="473" t="s">
        <v>571</v>
      </c>
      <c r="E341" s="4"/>
      <c r="F341" s="103" t="s">
        <v>573</v>
      </c>
      <c r="G341" s="103" t="s">
        <v>576</v>
      </c>
      <c r="H341" s="117" t="s">
        <v>321</v>
      </c>
      <c r="I341" s="103" t="s">
        <v>344</v>
      </c>
      <c r="J341" s="103" t="s">
        <v>581</v>
      </c>
      <c r="K341" s="123" t="s">
        <v>639</v>
      </c>
      <c r="L341" s="123" t="s">
        <v>638</v>
      </c>
      <c r="M341" s="123" t="s">
        <v>640</v>
      </c>
      <c r="N341" s="123" t="s">
        <v>641</v>
      </c>
      <c r="O341" s="124"/>
      <c r="P341" s="124"/>
      <c r="Q341" s="124"/>
      <c r="R341" s="124"/>
      <c r="S341" s="124"/>
      <c r="T341" s="124"/>
      <c r="U341" s="124"/>
      <c r="V341" s="141"/>
      <c r="W341" s="141"/>
      <c r="X341" s="141"/>
      <c r="Y341" s="141"/>
      <c r="Z341" s="141"/>
      <c r="AA341" s="141"/>
      <c r="AB341" s="141"/>
      <c r="AC341" s="141"/>
      <c r="AD341" s="33" t="s">
        <v>2</v>
      </c>
      <c r="AE341" s="449" t="s">
        <v>386</v>
      </c>
      <c r="AF341" s="310" t="s">
        <v>387</v>
      </c>
      <c r="AG341" s="334"/>
      <c r="AH341" s="250"/>
      <c r="AO341"/>
      <c r="AP341"/>
    </row>
    <row r="342" spans="1:42" ht="50.1" customHeight="1" thickBot="1">
      <c r="A342" s="470"/>
      <c r="B342" s="471"/>
      <c r="C342" s="472"/>
      <c r="D342" s="474"/>
      <c r="E342" s="100"/>
      <c r="F342" s="104" t="s">
        <v>4</v>
      </c>
      <c r="G342" s="104" t="s">
        <v>5</v>
      </c>
      <c r="H342" s="104" t="s">
        <v>320</v>
      </c>
      <c r="I342" s="104" t="s">
        <v>342</v>
      </c>
      <c r="J342" s="104" t="s">
        <v>358</v>
      </c>
      <c r="K342" s="104" t="s">
        <v>419</v>
      </c>
      <c r="L342" s="104" t="s">
        <v>417</v>
      </c>
      <c r="M342" s="104" t="s">
        <v>420</v>
      </c>
      <c r="N342" s="104" t="s">
        <v>421</v>
      </c>
      <c r="O342" s="124"/>
      <c r="P342" s="124"/>
      <c r="Q342" s="124"/>
      <c r="R342" s="124"/>
      <c r="S342" s="124"/>
      <c r="T342" s="124"/>
      <c r="U342" s="124"/>
      <c r="V342" s="141"/>
      <c r="W342" s="141"/>
      <c r="X342" s="141"/>
      <c r="Y342" s="141"/>
      <c r="Z342" s="141"/>
      <c r="AA342" s="141"/>
      <c r="AB342" s="141"/>
      <c r="AC342" s="141"/>
      <c r="AD342" s="36"/>
      <c r="AE342" s="450"/>
      <c r="AF342" s="315"/>
      <c r="AG342" s="328"/>
      <c r="AH342" s="250"/>
    </row>
    <row r="343" spans="1:42" ht="43.5" customHeight="1" thickBot="1">
      <c r="A343" s="489"/>
      <c r="B343" s="490"/>
      <c r="C343" s="491"/>
      <c r="D343" s="475"/>
      <c r="E343" s="101"/>
      <c r="F343" s="7"/>
      <c r="G343" s="16"/>
      <c r="H343" s="7"/>
      <c r="I343" s="7"/>
      <c r="J343" s="7"/>
      <c r="K343" s="407"/>
      <c r="L343" s="84"/>
      <c r="M343" s="64"/>
      <c r="N343" s="408"/>
      <c r="O343" s="124"/>
      <c r="P343" s="124"/>
      <c r="Q343" s="124"/>
      <c r="R343" s="124"/>
      <c r="S343" s="124"/>
      <c r="T343" s="124"/>
      <c r="U343" s="124"/>
      <c r="V343" s="141"/>
      <c r="W343" s="141"/>
      <c r="X343" s="141"/>
      <c r="Y343" s="141"/>
      <c r="Z343" s="141"/>
      <c r="AA343" s="141"/>
      <c r="AB343" s="141"/>
      <c r="AC343" s="141"/>
      <c r="AD343" s="37">
        <f>SUM(AD344:AD350)</f>
        <v>0</v>
      </c>
      <c r="AE343" s="450"/>
      <c r="AF343" s="320"/>
      <c r="AG343" s="326"/>
      <c r="AH343" s="250"/>
    </row>
    <row r="344" spans="1:42" ht="50.1" customHeight="1" thickBot="1">
      <c r="A344" s="485"/>
      <c r="B344" s="104" t="s">
        <v>422</v>
      </c>
      <c r="C344" s="126" t="s">
        <v>429</v>
      </c>
      <c r="D344" s="105">
        <v>10</v>
      </c>
      <c r="E344" s="8"/>
      <c r="F344" s="303"/>
      <c r="G344" s="303"/>
      <c r="H344" s="303"/>
      <c r="I344" s="303"/>
      <c r="J344" s="303"/>
      <c r="K344" s="303"/>
      <c r="L344" s="303"/>
      <c r="M344" s="303"/>
      <c r="N344" s="303"/>
      <c r="O344" s="124"/>
      <c r="P344" s="124"/>
      <c r="Q344" s="124"/>
      <c r="R344" s="124"/>
      <c r="S344" s="124"/>
      <c r="T344" s="124"/>
      <c r="U344" s="124"/>
      <c r="V344" s="142"/>
      <c r="W344" s="142"/>
      <c r="X344" s="142"/>
      <c r="Y344" s="142"/>
      <c r="Z344" s="142"/>
      <c r="AA344" s="142"/>
      <c r="AB344" s="142"/>
      <c r="AC344" s="142"/>
      <c r="AD344" s="302">
        <f t="shared" ref="AD344:AD350" si="96">SUM(ROUNDUP(F344/D344,0),ROUNDUP(G344/D344,0),ROUNDUP(H344/D344,0),ROUNDUP(I344/D344,0),ROUNDUP(J344/D344,0),ROUNDUP(K344/D344,0),ROUNDUP(L344/D344,0),ROUNDUP(M344/D344,0),ROUNDUP(N344/D344,0),ROUNDUP(O344/D344,0),ROUNDUP(P344/D344,0),ROUNDUP(Q344/D344,0),ROUNDUP(R344/D344,0),ROUNDUP(S344/D344,0),ROUNDUP(T344/D344,0),ROUNDUP(U344/D344,0),ROUNDUP(V344/D344,0),ROUNDUP(W344/D344,0),ROUNDUP(X344/D344,0),ROUNDUP(Y344/D344,0),ROUNDUP(Z344/D344,0),ROUNDUP(AA344/D344,0),ROUNDUP(AB344/D344,0),ROUNDUP(AC344/D344,0))*D344</f>
        <v>0</v>
      </c>
      <c r="AE344" s="451">
        <v>1.9</v>
      </c>
      <c r="AF344" s="311">
        <f t="shared" ref="AF344:AF350" si="97">AD344*AE344</f>
        <v>0</v>
      </c>
      <c r="AG344" s="327"/>
      <c r="AH344" s="250"/>
    </row>
    <row r="345" spans="1:42" s="220" customFormat="1" ht="50.1" customHeight="1" thickBot="1">
      <c r="A345" s="486"/>
      <c r="B345" s="104" t="s">
        <v>423</v>
      </c>
      <c r="C345" s="126" t="s">
        <v>430</v>
      </c>
      <c r="D345" s="105">
        <v>10</v>
      </c>
      <c r="E345" s="8"/>
      <c r="F345" s="303"/>
      <c r="G345" s="303"/>
      <c r="H345" s="303"/>
      <c r="I345" s="303"/>
      <c r="J345" s="303"/>
      <c r="K345" s="303"/>
      <c r="L345" s="303"/>
      <c r="M345" s="303"/>
      <c r="N345" s="303"/>
      <c r="O345" s="124"/>
      <c r="P345" s="124"/>
      <c r="Q345" s="124"/>
      <c r="R345" s="124"/>
      <c r="S345" s="124"/>
      <c r="T345" s="124"/>
      <c r="U345" s="124"/>
      <c r="V345" s="142"/>
      <c r="W345" s="142"/>
      <c r="X345" s="142"/>
      <c r="Y345" s="142"/>
      <c r="Z345" s="142"/>
      <c r="AA345" s="142"/>
      <c r="AB345" s="142"/>
      <c r="AC345" s="142"/>
      <c r="AD345" s="302">
        <f t="shared" si="96"/>
        <v>0</v>
      </c>
      <c r="AE345" s="451">
        <v>2.79</v>
      </c>
      <c r="AF345" s="311">
        <f t="shared" si="97"/>
        <v>0</v>
      </c>
      <c r="AG345" s="327"/>
      <c r="AH345" s="247"/>
      <c r="AI345" s="250"/>
      <c r="AO345"/>
      <c r="AP345"/>
    </row>
    <row r="346" spans="1:42" s="78" customFormat="1" ht="50.1" customHeight="1" thickBot="1">
      <c r="A346" s="486"/>
      <c r="B346" s="104" t="s">
        <v>424</v>
      </c>
      <c r="C346" s="126" t="s">
        <v>431</v>
      </c>
      <c r="D346" s="105">
        <v>10</v>
      </c>
      <c r="E346" s="8"/>
      <c r="F346" s="303"/>
      <c r="G346" s="303"/>
      <c r="H346" s="303"/>
      <c r="I346" s="303"/>
      <c r="J346" s="303"/>
      <c r="K346" s="303"/>
      <c r="L346" s="303"/>
      <c r="M346" s="303"/>
      <c r="N346" s="303"/>
      <c r="O346" s="124"/>
      <c r="P346" s="124"/>
      <c r="Q346" s="124"/>
      <c r="R346" s="124"/>
      <c r="S346" s="124"/>
      <c r="T346" s="124"/>
      <c r="U346" s="124"/>
      <c r="V346" s="142"/>
      <c r="W346" s="142"/>
      <c r="X346" s="142"/>
      <c r="Y346" s="142"/>
      <c r="Z346" s="142"/>
      <c r="AA346" s="142"/>
      <c r="AB346" s="142"/>
      <c r="AC346" s="142"/>
      <c r="AD346" s="302">
        <f t="shared" si="96"/>
        <v>0</v>
      </c>
      <c r="AE346" s="451">
        <v>3.79</v>
      </c>
      <c r="AF346" s="311">
        <f t="shared" si="97"/>
        <v>0</v>
      </c>
      <c r="AG346" s="327"/>
      <c r="AH346" s="248"/>
      <c r="AI346" s="250"/>
      <c r="AO346"/>
      <c r="AP346"/>
    </row>
    <row r="347" spans="1:42" ht="44.1" customHeight="1" thickBot="1">
      <c r="A347" s="486"/>
      <c r="B347" s="104" t="s">
        <v>425</v>
      </c>
      <c r="C347" s="126" t="s">
        <v>432</v>
      </c>
      <c r="D347" s="105">
        <v>10</v>
      </c>
      <c r="E347" s="8"/>
      <c r="F347" s="303"/>
      <c r="G347" s="303"/>
      <c r="H347" s="303"/>
      <c r="I347" s="303"/>
      <c r="J347" s="303"/>
      <c r="K347" s="303"/>
      <c r="L347" s="303"/>
      <c r="M347" s="303"/>
      <c r="N347" s="303"/>
      <c r="O347" s="124"/>
      <c r="P347" s="124"/>
      <c r="Q347" s="124"/>
      <c r="R347" s="124"/>
      <c r="S347" s="124"/>
      <c r="T347" s="124"/>
      <c r="U347" s="124"/>
      <c r="V347" s="142"/>
      <c r="W347" s="142"/>
      <c r="X347" s="142"/>
      <c r="Y347" s="142"/>
      <c r="Z347" s="142"/>
      <c r="AA347" s="142"/>
      <c r="AB347" s="142"/>
      <c r="AC347" s="142"/>
      <c r="AD347" s="302">
        <f t="shared" si="96"/>
        <v>0</v>
      </c>
      <c r="AE347" s="451">
        <v>4.9000000000000004</v>
      </c>
      <c r="AF347" s="311">
        <f t="shared" si="97"/>
        <v>0</v>
      </c>
      <c r="AG347" s="328"/>
      <c r="AH347" s="245"/>
      <c r="AI347" s="250"/>
    </row>
    <row r="348" spans="1:42" ht="122.25" customHeight="1" thickBot="1">
      <c r="A348" s="486"/>
      <c r="B348" s="104" t="s">
        <v>426</v>
      </c>
      <c r="C348" s="126" t="s">
        <v>433</v>
      </c>
      <c r="D348" s="105">
        <v>5</v>
      </c>
      <c r="E348" s="8"/>
      <c r="F348" s="303"/>
      <c r="G348" s="303"/>
      <c r="H348" s="124"/>
      <c r="I348" s="124"/>
      <c r="J348" s="303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42"/>
      <c r="W348" s="142"/>
      <c r="X348" s="142"/>
      <c r="Y348" s="142"/>
      <c r="Z348" s="142"/>
      <c r="AA348" s="142"/>
      <c r="AB348" s="142"/>
      <c r="AC348" s="142"/>
      <c r="AD348" s="302">
        <f t="shared" si="96"/>
        <v>0</v>
      </c>
      <c r="AE348" s="451">
        <v>5.87</v>
      </c>
      <c r="AF348" s="311">
        <f t="shared" si="97"/>
        <v>0</v>
      </c>
      <c r="AG348" s="327"/>
      <c r="AH348" s="246"/>
      <c r="AI348" s="250"/>
    </row>
    <row r="349" spans="1:42" s="220" customFormat="1" ht="39.950000000000003" customHeight="1" thickBot="1">
      <c r="A349" s="486"/>
      <c r="B349" s="104" t="s">
        <v>427</v>
      </c>
      <c r="C349" s="126" t="s">
        <v>434</v>
      </c>
      <c r="D349" s="105">
        <v>5</v>
      </c>
      <c r="E349" s="8"/>
      <c r="F349" s="303"/>
      <c r="G349" s="303"/>
      <c r="H349" s="124"/>
      <c r="I349" s="124"/>
      <c r="J349" s="303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42"/>
      <c r="W349" s="142"/>
      <c r="X349" s="142"/>
      <c r="Y349" s="142"/>
      <c r="Z349" s="142"/>
      <c r="AA349" s="142"/>
      <c r="AB349" s="142"/>
      <c r="AC349" s="142"/>
      <c r="AD349" s="302">
        <f t="shared" si="96"/>
        <v>0</v>
      </c>
      <c r="AE349" s="451">
        <v>7.22</v>
      </c>
      <c r="AF349" s="311">
        <f t="shared" si="97"/>
        <v>0</v>
      </c>
      <c r="AG349" s="327"/>
      <c r="AH349" s="250"/>
      <c r="AO349"/>
      <c r="AP349"/>
    </row>
    <row r="350" spans="1:42" s="78" customFormat="1" ht="39.950000000000003" customHeight="1" thickBot="1">
      <c r="A350" s="487"/>
      <c r="B350" s="104" t="s">
        <v>428</v>
      </c>
      <c r="C350" s="126" t="s">
        <v>435</v>
      </c>
      <c r="D350" s="105">
        <v>5</v>
      </c>
      <c r="E350" s="8"/>
      <c r="F350" s="303"/>
      <c r="G350" s="303"/>
      <c r="H350" s="124"/>
      <c r="I350" s="124"/>
      <c r="J350" s="303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42"/>
      <c r="W350" s="142"/>
      <c r="X350" s="142"/>
      <c r="Y350" s="142"/>
      <c r="Z350" s="142"/>
      <c r="AA350" s="142"/>
      <c r="AB350" s="142"/>
      <c r="AC350" s="142"/>
      <c r="AD350" s="302">
        <f t="shared" si="96"/>
        <v>0</v>
      </c>
      <c r="AE350" s="451">
        <v>8.17</v>
      </c>
      <c r="AF350" s="311">
        <f t="shared" si="97"/>
        <v>0</v>
      </c>
      <c r="AG350" s="327"/>
      <c r="AH350" s="250"/>
      <c r="AO350"/>
      <c r="AP350"/>
    </row>
    <row r="351" spans="1:42" ht="35.1" customHeight="1" thickBot="1">
      <c r="A351" s="494" t="s">
        <v>570</v>
      </c>
      <c r="B351" s="495"/>
      <c r="C351" s="496"/>
      <c r="D351" s="473" t="s">
        <v>571</v>
      </c>
      <c r="E351" s="86"/>
      <c r="F351" s="103" t="s">
        <v>573</v>
      </c>
      <c r="G351" s="103" t="s">
        <v>583</v>
      </c>
      <c r="H351" s="103" t="s">
        <v>582</v>
      </c>
      <c r="I351" s="111" t="s">
        <v>585</v>
      </c>
      <c r="J351" s="254" t="s">
        <v>646</v>
      </c>
      <c r="K351" s="254" t="s">
        <v>915</v>
      </c>
      <c r="L351" s="254" t="s">
        <v>913</v>
      </c>
      <c r="M351" s="124"/>
      <c r="N351" s="124"/>
      <c r="O351" s="124"/>
      <c r="P351" s="124"/>
      <c r="Q351" s="124"/>
      <c r="R351" s="124"/>
      <c r="S351" s="124"/>
      <c r="T351" s="124"/>
      <c r="U351" s="124"/>
      <c r="V351" s="143"/>
      <c r="W351" s="143"/>
      <c r="X351" s="143"/>
      <c r="Y351" s="143"/>
      <c r="Z351" s="143"/>
      <c r="AA351" s="143"/>
      <c r="AB351" s="143"/>
      <c r="AC351" s="143"/>
      <c r="AD351" s="33" t="s">
        <v>2</v>
      </c>
      <c r="AE351" s="449" t="s">
        <v>386</v>
      </c>
      <c r="AF351" s="310" t="s">
        <v>387</v>
      </c>
      <c r="AG351" s="327"/>
      <c r="AH351" s="250"/>
    </row>
    <row r="352" spans="1:42" ht="35.1" customHeight="1" thickBot="1">
      <c r="A352" s="470"/>
      <c r="B352" s="471"/>
      <c r="C352" s="472"/>
      <c r="D352" s="474"/>
      <c r="E352" s="166"/>
      <c r="F352" s="104" t="s">
        <v>4</v>
      </c>
      <c r="G352" s="104" t="s">
        <v>80</v>
      </c>
      <c r="H352" s="104" t="s">
        <v>443</v>
      </c>
      <c r="I352" s="104" t="s">
        <v>7</v>
      </c>
      <c r="J352" s="104" t="s">
        <v>421</v>
      </c>
      <c r="K352" s="104" t="s">
        <v>914</v>
      </c>
      <c r="L352" s="104" t="s">
        <v>539</v>
      </c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  <c r="AA352" s="124"/>
      <c r="AB352" s="124"/>
      <c r="AC352" s="124"/>
      <c r="AD352" s="36"/>
      <c r="AE352" s="450"/>
      <c r="AF352" s="315"/>
      <c r="AG352" s="327"/>
      <c r="AH352" s="250"/>
    </row>
    <row r="353" spans="1:42" ht="35.1" customHeight="1" thickBot="1">
      <c r="A353" s="489"/>
      <c r="B353" s="490"/>
      <c r="C353" s="491"/>
      <c r="D353" s="475"/>
      <c r="E353" s="87"/>
      <c r="F353" s="7"/>
      <c r="G353" s="7"/>
      <c r="H353" s="66"/>
      <c r="I353" s="7"/>
      <c r="J353" s="7"/>
      <c r="K353" s="18"/>
      <c r="L353" s="18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  <c r="AA353" s="124"/>
      <c r="AB353" s="124"/>
      <c r="AC353" s="124"/>
      <c r="AD353" s="37">
        <f>SUM(AD354:AD360)</f>
        <v>0</v>
      </c>
      <c r="AE353" s="450"/>
      <c r="AF353" s="320"/>
      <c r="AG353" s="326"/>
      <c r="AH353" s="250"/>
    </row>
    <row r="354" spans="1:42" s="220" customFormat="1" ht="39.950000000000003" customHeight="1" thickBot="1">
      <c r="A354" s="486"/>
      <c r="B354" s="194" t="s">
        <v>436</v>
      </c>
      <c r="C354" s="128" t="s">
        <v>916</v>
      </c>
      <c r="D354" s="165">
        <v>10</v>
      </c>
      <c r="E354" s="19"/>
      <c r="F354" s="303"/>
      <c r="G354" s="303"/>
      <c r="H354" s="303"/>
      <c r="I354" s="303"/>
      <c r="J354" s="303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  <c r="AA354" s="124"/>
      <c r="AB354" s="124"/>
      <c r="AC354" s="124"/>
      <c r="AD354" s="302">
        <f t="shared" ref="AD354:AD360" si="98">SUM(ROUNDUP(F354/D354,0),ROUNDUP(G354/D354,0),ROUNDUP(H354/D354,0),ROUNDUP(I354/D354,0),ROUNDUP(J354/D354,0),ROUNDUP(K354/D354,0),ROUNDUP(L354/D354,0),ROUNDUP(M354/D354,0),ROUNDUP(N354/D354,0),ROUNDUP(O354/D354,0),ROUNDUP(P354/D354,0),ROUNDUP(Q354/D354,0),ROUNDUP(R354/D354,0),ROUNDUP(S354/D354,0),ROUNDUP(T354/D354,0),ROUNDUP(U354/D354,0),ROUNDUP(V354/D354,0),ROUNDUP(W354/D354,0),ROUNDUP(X354/D354,0),ROUNDUP(Y354/D354,0),ROUNDUP(Z354/D354,0),ROUNDUP(AA354/D354,0),ROUNDUP(AB354/D354,0),ROUNDUP(AC354/D354,0))*D354</f>
        <v>0</v>
      </c>
      <c r="AE354" s="451">
        <v>1.91</v>
      </c>
      <c r="AF354" s="311">
        <f t="shared" ref="AF354:AF360" si="99">AD354*AE354</f>
        <v>0</v>
      </c>
      <c r="AG354" s="333"/>
      <c r="AH354" s="250"/>
      <c r="AO354"/>
      <c r="AP354"/>
    </row>
    <row r="355" spans="1:42" s="220" customFormat="1" ht="39.950000000000003" customHeight="1" thickBot="1">
      <c r="A355" s="486"/>
      <c r="B355" s="194" t="s">
        <v>437</v>
      </c>
      <c r="C355" s="128" t="s">
        <v>917</v>
      </c>
      <c r="D355" s="165">
        <v>10</v>
      </c>
      <c r="E355" s="19"/>
      <c r="F355" s="303"/>
      <c r="G355" s="303"/>
      <c r="H355" s="303"/>
      <c r="I355" s="303"/>
      <c r="J355" s="303"/>
      <c r="K355" s="306"/>
      <c r="L355" s="306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124"/>
      <c r="AB355" s="124"/>
      <c r="AC355" s="124"/>
      <c r="AD355" s="302">
        <f t="shared" si="98"/>
        <v>0</v>
      </c>
      <c r="AE355" s="451">
        <v>2.52</v>
      </c>
      <c r="AF355" s="311">
        <f t="shared" si="99"/>
        <v>0</v>
      </c>
      <c r="AG355" s="333"/>
      <c r="AH355" s="250"/>
      <c r="AO355"/>
      <c r="AP355"/>
    </row>
    <row r="356" spans="1:42" ht="44.1" customHeight="1" thickBot="1">
      <c r="A356" s="486"/>
      <c r="B356" s="194" t="s">
        <v>438</v>
      </c>
      <c r="C356" s="128" t="s">
        <v>918</v>
      </c>
      <c r="D356" s="165">
        <v>10</v>
      </c>
      <c r="E356" s="19"/>
      <c r="F356" s="303"/>
      <c r="G356" s="303"/>
      <c r="H356" s="303"/>
      <c r="I356" s="303"/>
      <c r="J356" s="303"/>
      <c r="K356" s="306"/>
      <c r="L356" s="306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  <c r="AA356" s="124"/>
      <c r="AB356" s="124"/>
      <c r="AC356" s="124"/>
      <c r="AD356" s="302">
        <f t="shared" si="98"/>
        <v>0</v>
      </c>
      <c r="AE356" s="451">
        <v>3.39</v>
      </c>
      <c r="AF356" s="311">
        <f t="shared" si="99"/>
        <v>0</v>
      </c>
      <c r="AG356" s="328"/>
      <c r="AH356" s="250"/>
    </row>
    <row r="357" spans="1:42" ht="69.95" customHeight="1" thickBot="1">
      <c r="A357" s="486"/>
      <c r="B357" s="194" t="s">
        <v>439</v>
      </c>
      <c r="C357" s="128" t="s">
        <v>919</v>
      </c>
      <c r="D357" s="165">
        <v>10</v>
      </c>
      <c r="E357" s="19"/>
      <c r="F357" s="303"/>
      <c r="G357" s="303"/>
      <c r="H357" s="303"/>
      <c r="I357" s="303"/>
      <c r="J357" s="303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  <c r="AA357" s="124"/>
      <c r="AB357" s="124"/>
      <c r="AC357" s="124"/>
      <c r="AD357" s="302">
        <f t="shared" si="98"/>
        <v>0</v>
      </c>
      <c r="AE357" s="451">
        <v>4.26</v>
      </c>
      <c r="AF357" s="311">
        <f t="shared" si="99"/>
        <v>0</v>
      </c>
      <c r="AG357" s="327"/>
      <c r="AH357" s="250"/>
    </row>
    <row r="358" spans="1:42" ht="69.95" customHeight="1" thickBot="1">
      <c r="A358" s="486"/>
      <c r="B358" s="194" t="s">
        <v>440</v>
      </c>
      <c r="C358" s="128" t="s">
        <v>920</v>
      </c>
      <c r="D358" s="165">
        <v>10</v>
      </c>
      <c r="E358" s="19"/>
      <c r="F358" s="303"/>
      <c r="G358" s="303"/>
      <c r="H358" s="303"/>
      <c r="I358" s="303"/>
      <c r="J358" s="303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302">
        <f t="shared" si="98"/>
        <v>0</v>
      </c>
      <c r="AE358" s="451">
        <v>5.62</v>
      </c>
      <c r="AF358" s="311">
        <f t="shared" si="99"/>
        <v>0</v>
      </c>
      <c r="AG358" s="327"/>
      <c r="AH358" s="250"/>
    </row>
    <row r="359" spans="1:42" ht="69.95" customHeight="1" thickBot="1">
      <c r="A359" s="486"/>
      <c r="B359" s="194" t="s">
        <v>441</v>
      </c>
      <c r="C359" s="128" t="s">
        <v>921</v>
      </c>
      <c r="D359" s="165">
        <v>5</v>
      </c>
      <c r="E359" s="19"/>
      <c r="F359" s="303"/>
      <c r="G359" s="303"/>
      <c r="H359" s="303"/>
      <c r="I359" s="124"/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  <c r="AA359" s="124"/>
      <c r="AB359" s="124"/>
      <c r="AC359" s="124"/>
      <c r="AD359" s="302">
        <f t="shared" si="98"/>
        <v>0</v>
      </c>
      <c r="AE359" s="451">
        <v>8.7899999999999991</v>
      </c>
      <c r="AF359" s="311">
        <f t="shared" si="99"/>
        <v>0</v>
      </c>
      <c r="AG359" s="327"/>
      <c r="AH359" s="250"/>
    </row>
    <row r="360" spans="1:42" ht="69.95" customHeight="1" thickBot="1">
      <c r="A360" s="486"/>
      <c r="B360" s="195" t="s">
        <v>442</v>
      </c>
      <c r="C360" s="128" t="s">
        <v>922</v>
      </c>
      <c r="D360" s="176">
        <v>5</v>
      </c>
      <c r="E360" s="88"/>
      <c r="F360" s="303"/>
      <c r="G360" s="303"/>
      <c r="H360" s="303"/>
      <c r="I360" s="124"/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  <c r="AA360" s="124"/>
      <c r="AB360" s="124"/>
      <c r="AC360" s="124"/>
      <c r="AD360" s="302">
        <f t="shared" si="98"/>
        <v>0</v>
      </c>
      <c r="AE360" s="451">
        <v>11.92</v>
      </c>
      <c r="AF360" s="311">
        <f t="shared" si="99"/>
        <v>0</v>
      </c>
      <c r="AG360" s="327"/>
      <c r="AH360" s="250"/>
    </row>
    <row r="361" spans="1:42" s="220" customFormat="1" ht="80.099999999999994" customHeight="1" thickBot="1">
      <c r="A361" s="494" t="s">
        <v>570</v>
      </c>
      <c r="B361" s="495"/>
      <c r="C361" s="496"/>
      <c r="D361" s="473" t="s">
        <v>571</v>
      </c>
      <c r="E361" s="85"/>
      <c r="F361" s="103" t="s">
        <v>573</v>
      </c>
      <c r="G361" s="103" t="s">
        <v>583</v>
      </c>
      <c r="H361" s="112" t="s">
        <v>582</v>
      </c>
      <c r="I361" s="111" t="s">
        <v>585</v>
      </c>
      <c r="J361" s="103" t="s">
        <v>645</v>
      </c>
      <c r="K361" s="254" t="s">
        <v>646</v>
      </c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43"/>
      <c r="X361" s="143"/>
      <c r="Y361" s="143"/>
      <c r="Z361" s="143"/>
      <c r="AA361" s="143"/>
      <c r="AB361" s="143"/>
      <c r="AC361" s="143"/>
      <c r="AD361" s="33" t="s">
        <v>2</v>
      </c>
      <c r="AE361" s="449" t="s">
        <v>386</v>
      </c>
      <c r="AF361" s="310" t="s">
        <v>387</v>
      </c>
      <c r="AG361" s="333"/>
      <c r="AH361" s="250"/>
      <c r="AO361"/>
      <c r="AP361"/>
    </row>
    <row r="362" spans="1:42" s="220" customFormat="1" ht="39.950000000000003" customHeight="1" thickBot="1">
      <c r="A362" s="470"/>
      <c r="B362" s="471"/>
      <c r="C362" s="472"/>
      <c r="D362" s="474"/>
      <c r="E362" s="86"/>
      <c r="F362" s="104" t="s">
        <v>4</v>
      </c>
      <c r="G362" s="104" t="s">
        <v>80</v>
      </c>
      <c r="H362" s="104" t="s">
        <v>443</v>
      </c>
      <c r="I362" s="104" t="s">
        <v>7</v>
      </c>
      <c r="J362" s="104" t="s">
        <v>420</v>
      </c>
      <c r="K362" s="104" t="s">
        <v>421</v>
      </c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44"/>
      <c r="X362" s="144"/>
      <c r="Y362" s="144"/>
      <c r="Z362" s="144"/>
      <c r="AA362" s="144"/>
      <c r="AB362" s="144"/>
      <c r="AC362" s="144"/>
      <c r="AD362" s="38"/>
      <c r="AE362" s="450"/>
      <c r="AF362" s="310"/>
      <c r="AG362" s="333"/>
      <c r="AH362" s="250"/>
      <c r="AO362"/>
      <c r="AP362"/>
    </row>
    <row r="363" spans="1:42" ht="44.1" customHeight="1" thickBot="1">
      <c r="A363" s="489"/>
      <c r="B363" s="490"/>
      <c r="C363" s="491"/>
      <c r="D363" s="475"/>
      <c r="E363" s="87"/>
      <c r="F363" s="7"/>
      <c r="G363" s="97"/>
      <c r="H363" s="66"/>
      <c r="I363" s="7"/>
      <c r="J363" s="98"/>
      <c r="K363" s="6"/>
      <c r="L363" s="146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  <c r="AB363" s="124"/>
      <c r="AC363" s="124"/>
      <c r="AD363" s="34">
        <f>SUM(AD364:AD365)</f>
        <v>0</v>
      </c>
      <c r="AE363" s="450"/>
      <c r="AF363" s="314"/>
      <c r="AG363" s="326"/>
      <c r="AH363" s="250"/>
    </row>
    <row r="364" spans="1:42" ht="110.1" customHeight="1" thickBot="1">
      <c r="A364" s="485"/>
      <c r="B364" s="104" t="s">
        <v>496</v>
      </c>
      <c r="C364" s="126" t="s">
        <v>923</v>
      </c>
      <c r="D364" s="105">
        <v>10</v>
      </c>
      <c r="E364" s="8"/>
      <c r="F364" s="303"/>
      <c r="G364" s="303"/>
      <c r="H364" s="303"/>
      <c r="I364" s="303"/>
      <c r="J364" s="303"/>
      <c r="K364" s="303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  <c r="AB364" s="124"/>
      <c r="AC364" s="124"/>
      <c r="AD364" s="302">
        <f t="shared" ref="AD364:AD365" si="100">SUM(ROUNDUP(F364/D364,0),ROUNDUP(G364/D364,0),ROUNDUP(H364/D364,0),ROUNDUP(I364/D364,0),ROUNDUP(J364/D364,0),ROUNDUP(K364/D364,0),ROUNDUP(L364/D364,0),ROUNDUP(M364/D364,0),ROUNDUP(N364/D364,0),ROUNDUP(O364/D364,0),ROUNDUP(P364/D364,0),ROUNDUP(Q364/D364,0),ROUNDUP(R364/D364,0),ROUNDUP(S364/D364,0),ROUNDUP(T364/D364,0),ROUNDUP(U364/D364,0),ROUNDUP(V364/D364,0),ROUNDUP(W364/D364,0),ROUNDUP(X364/D364,0),ROUNDUP(Y364/D364,0),ROUNDUP(Z364/D364,0),ROUNDUP(AA364/D364,0),ROUNDUP(AB364/D364,0),ROUNDUP(AC364/D364,0))*D364</f>
        <v>0</v>
      </c>
      <c r="AE364" s="451">
        <v>3.72</v>
      </c>
      <c r="AF364" s="311">
        <f t="shared" ref="AF364:AF365" si="101">AD364*AE364</f>
        <v>0</v>
      </c>
      <c r="AG364" s="327"/>
      <c r="AH364" s="250"/>
    </row>
    <row r="365" spans="1:42" ht="80.099999999999994" customHeight="1" thickBot="1">
      <c r="A365" s="487"/>
      <c r="B365" s="104" t="s">
        <v>497</v>
      </c>
      <c r="C365" s="126" t="s">
        <v>924</v>
      </c>
      <c r="D365" s="105">
        <v>10</v>
      </c>
      <c r="E365" s="8"/>
      <c r="F365" s="303"/>
      <c r="G365" s="303"/>
      <c r="H365" s="303"/>
      <c r="I365" s="303"/>
      <c r="J365" s="303"/>
      <c r="K365" s="303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  <c r="AB365" s="124"/>
      <c r="AC365" s="124"/>
      <c r="AD365" s="302">
        <f t="shared" si="100"/>
        <v>0</v>
      </c>
      <c r="AE365" s="451">
        <v>5.66</v>
      </c>
      <c r="AF365" s="311">
        <f t="shared" si="101"/>
        <v>0</v>
      </c>
      <c r="AG365" s="327"/>
      <c r="AH365" s="250"/>
    </row>
    <row r="366" spans="1:42" ht="80.099999999999994" customHeight="1" thickBot="1">
      <c r="A366" s="494" t="s">
        <v>570</v>
      </c>
      <c r="B366" s="495"/>
      <c r="C366" s="496"/>
      <c r="D366" s="473" t="s">
        <v>571</v>
      </c>
      <c r="E366" s="414"/>
      <c r="F366" s="103" t="s">
        <v>647</v>
      </c>
      <c r="G366" s="103" t="s">
        <v>648</v>
      </c>
      <c r="H366" s="103" t="s">
        <v>649</v>
      </c>
      <c r="I366" s="124"/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43"/>
      <c r="X366" s="143"/>
      <c r="Y366" s="143"/>
      <c r="Z366" s="143"/>
      <c r="AA366" s="143"/>
      <c r="AB366" s="143"/>
      <c r="AC366" s="143"/>
      <c r="AD366" s="33" t="s">
        <v>2</v>
      </c>
      <c r="AE366" s="449" t="s">
        <v>386</v>
      </c>
      <c r="AF366" s="310" t="s">
        <v>387</v>
      </c>
      <c r="AG366" s="327"/>
      <c r="AH366" s="250"/>
    </row>
    <row r="367" spans="1:42" ht="35.1" customHeight="1" thickBot="1">
      <c r="A367" s="470"/>
      <c r="B367" s="471"/>
      <c r="C367" s="472"/>
      <c r="D367" s="474"/>
      <c r="E367" s="415"/>
      <c r="F367" s="104" t="s">
        <v>78</v>
      </c>
      <c r="G367" s="104" t="s">
        <v>393</v>
      </c>
      <c r="H367" s="104" t="s">
        <v>356</v>
      </c>
      <c r="I367" s="124"/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44"/>
      <c r="X367" s="144"/>
      <c r="Y367" s="144"/>
      <c r="Z367" s="144"/>
      <c r="AA367" s="144"/>
      <c r="AB367" s="144"/>
      <c r="AC367" s="144"/>
      <c r="AD367" s="38"/>
      <c r="AE367" s="450"/>
      <c r="AF367" s="310"/>
      <c r="AG367" s="327"/>
      <c r="AH367" s="250"/>
    </row>
    <row r="368" spans="1:42" ht="45" customHeight="1" thickBot="1">
      <c r="A368" s="489"/>
      <c r="B368" s="490"/>
      <c r="C368" s="491"/>
      <c r="D368" s="475"/>
      <c r="E368" s="416"/>
      <c r="F368" s="105"/>
      <c r="G368" s="105"/>
      <c r="H368" s="443"/>
      <c r="I368" s="124"/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  <c r="AB368" s="124"/>
      <c r="AC368" s="124"/>
      <c r="AD368" s="34">
        <f>SUM(AD369:AD370)</f>
        <v>0</v>
      </c>
      <c r="AE368" s="450"/>
      <c r="AF368" s="314"/>
      <c r="AG368" s="326"/>
      <c r="AH368" s="250"/>
    </row>
    <row r="369" spans="1:34" ht="35.1" customHeight="1" thickBot="1">
      <c r="A369" s="485"/>
      <c r="B369" s="104" t="s">
        <v>498</v>
      </c>
      <c r="C369" s="442" t="s">
        <v>925</v>
      </c>
      <c r="D369" s="105">
        <v>10</v>
      </c>
      <c r="E369" s="91"/>
      <c r="F369" s="444"/>
      <c r="G369" s="444"/>
      <c r="H369" s="444"/>
      <c r="I369" s="124"/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  <c r="AB369" s="124"/>
      <c r="AC369" s="124"/>
      <c r="AD369" s="302">
        <f t="shared" ref="AD369:AD370" si="102">SUM(ROUNDUP(F369/D369,0),ROUNDUP(G369/D369,0),ROUNDUP(H369/D369,0),ROUNDUP(I369/D369,0),ROUNDUP(J369/D369,0),ROUNDUP(K369/D369,0),ROUNDUP(L369/D369,0),ROUNDUP(M369/D369,0),ROUNDUP(N369/D369,0),ROUNDUP(O369/D369,0),ROUNDUP(P369/D369,0),ROUNDUP(Q369/D369,0),ROUNDUP(R369/D369,0),ROUNDUP(S369/D369,0),ROUNDUP(T369/D369,0),ROUNDUP(U369/D369,0),ROUNDUP(V369/D369,0),ROUNDUP(W369/D369,0),ROUNDUP(X369/D369,0),ROUNDUP(Y369/D369,0),ROUNDUP(Z369/D369,0),ROUNDUP(AA369/D369,0),ROUNDUP(AB369/D369,0),ROUNDUP(AC369/D369,0))*D369</f>
        <v>0</v>
      </c>
      <c r="AE369" s="451">
        <v>5.97</v>
      </c>
      <c r="AF369" s="311">
        <f t="shared" ref="AF369:AF370" si="103">AD369*AE369</f>
        <v>0</v>
      </c>
      <c r="AG369" s="327"/>
      <c r="AH369" s="250"/>
    </row>
    <row r="370" spans="1:34" ht="110.1" customHeight="1" thickBot="1">
      <c r="A370" s="487"/>
      <c r="B370" s="104" t="s">
        <v>499</v>
      </c>
      <c r="C370" s="442" t="s">
        <v>926</v>
      </c>
      <c r="D370" s="105">
        <v>10</v>
      </c>
      <c r="E370" s="91"/>
      <c r="F370" s="303"/>
      <c r="G370" s="303"/>
      <c r="H370" s="303"/>
      <c r="I370" s="124"/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  <c r="AB370" s="124"/>
      <c r="AC370" s="124"/>
      <c r="AD370" s="302">
        <f t="shared" si="102"/>
        <v>0</v>
      </c>
      <c r="AE370" s="451">
        <v>8.4600000000000009</v>
      </c>
      <c r="AF370" s="311">
        <f t="shared" si="103"/>
        <v>0</v>
      </c>
      <c r="AG370" s="327"/>
      <c r="AH370" s="250"/>
    </row>
    <row r="371" spans="1:34" ht="35.1" customHeight="1" thickBot="1">
      <c r="A371" s="494" t="s">
        <v>570</v>
      </c>
      <c r="B371" s="495"/>
      <c r="C371" s="496"/>
      <c r="D371" s="473" t="s">
        <v>571</v>
      </c>
      <c r="E371" s="85"/>
      <c r="F371" s="103" t="s">
        <v>573</v>
      </c>
      <c r="G371" s="103" t="s">
        <v>583</v>
      </c>
      <c r="H371" s="254" t="s">
        <v>642</v>
      </c>
      <c r="I371" s="103" t="s">
        <v>645</v>
      </c>
      <c r="J371" s="254" t="s">
        <v>646</v>
      </c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43"/>
      <c r="Y371" s="143"/>
      <c r="Z371" s="143"/>
      <c r="AA371" s="143"/>
      <c r="AB371" s="143"/>
      <c r="AC371" s="143"/>
      <c r="AD371" s="33" t="s">
        <v>2</v>
      </c>
      <c r="AE371" s="449" t="s">
        <v>386</v>
      </c>
      <c r="AF371" s="310" t="s">
        <v>387</v>
      </c>
      <c r="AG371" s="327"/>
      <c r="AH371" s="250"/>
    </row>
    <row r="372" spans="1:34" ht="75" customHeight="1" thickBot="1">
      <c r="A372" s="470"/>
      <c r="B372" s="471"/>
      <c r="C372" s="472"/>
      <c r="D372" s="474"/>
      <c r="E372" s="86"/>
      <c r="F372" s="104" t="s">
        <v>4</v>
      </c>
      <c r="G372" s="104" t="s">
        <v>80</v>
      </c>
      <c r="H372" s="104" t="s">
        <v>8</v>
      </c>
      <c r="I372" s="104" t="s">
        <v>420</v>
      </c>
      <c r="J372" s="104" t="s">
        <v>421</v>
      </c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44"/>
      <c r="Y372" s="144"/>
      <c r="Z372" s="144"/>
      <c r="AA372" s="144"/>
      <c r="AB372" s="144"/>
      <c r="AC372" s="144"/>
      <c r="AD372" s="34"/>
      <c r="AE372" s="457"/>
      <c r="AF372" s="321"/>
      <c r="AG372" s="327"/>
      <c r="AH372" s="250"/>
    </row>
    <row r="373" spans="1:34" ht="43.5" customHeight="1" thickBot="1">
      <c r="A373" s="489"/>
      <c r="B373" s="490"/>
      <c r="C373" s="491"/>
      <c r="D373" s="475"/>
      <c r="E373" s="87"/>
      <c r="F373" s="7"/>
      <c r="G373" s="75"/>
      <c r="H373" s="7"/>
      <c r="I373" s="65"/>
      <c r="J373" s="7"/>
      <c r="K373" s="146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  <c r="AD373" s="34">
        <f>SUM(AD374)</f>
        <v>0</v>
      </c>
      <c r="AE373" s="458"/>
      <c r="AF373" s="314"/>
      <c r="AG373" s="326"/>
      <c r="AH373" s="250"/>
    </row>
    <row r="374" spans="1:34" ht="110.1" customHeight="1" thickBot="1">
      <c r="A374" s="181"/>
      <c r="B374" s="104" t="s">
        <v>444</v>
      </c>
      <c r="C374" s="126" t="s">
        <v>927</v>
      </c>
      <c r="D374" s="105">
        <v>10</v>
      </c>
      <c r="E374" s="8"/>
      <c r="F374" s="303"/>
      <c r="G374" s="303"/>
      <c r="H374" s="303"/>
      <c r="I374" s="303"/>
      <c r="J374" s="303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  <c r="AA374" s="124"/>
      <c r="AB374" s="124"/>
      <c r="AC374" s="124"/>
      <c r="AD374" s="302">
        <f t="shared" ref="AD374" si="104">SUM(ROUNDUP(F374/D374,0),ROUNDUP(G374/D374,0),ROUNDUP(H374/D374,0),ROUNDUP(I374/D374,0),ROUNDUP(J374/D374,0),ROUNDUP(K374/D374,0),ROUNDUP(L374/D374,0),ROUNDUP(M374/D374,0),ROUNDUP(N374/D374,0),ROUNDUP(O374/D374,0),ROUNDUP(P374/D374,0),ROUNDUP(Q374/D374,0),ROUNDUP(R374/D374,0),ROUNDUP(S374/D374,0),ROUNDUP(T374/D374,0),ROUNDUP(U374/D374,0),ROUNDUP(V374/D374,0),ROUNDUP(W374/D374,0),ROUNDUP(X374/D374,0),ROUNDUP(Y374/D374,0),ROUNDUP(Z374/D374,0),ROUNDUP(AA374/D374,0),ROUNDUP(AB374/D374,0),ROUNDUP(AC374/D374,0))*D374</f>
        <v>0</v>
      </c>
      <c r="AE374" s="451">
        <v>3.06</v>
      </c>
      <c r="AF374" s="311">
        <f>AD374*AE374</f>
        <v>0</v>
      </c>
      <c r="AG374" s="327"/>
      <c r="AH374" s="250"/>
    </row>
    <row r="375" spans="1:34" ht="75" customHeight="1" thickBot="1">
      <c r="A375" s="494" t="s">
        <v>570</v>
      </c>
      <c r="B375" s="495"/>
      <c r="C375" s="496"/>
      <c r="D375" s="473" t="s">
        <v>571</v>
      </c>
      <c r="E375" s="85"/>
      <c r="F375" s="103" t="s">
        <v>647</v>
      </c>
      <c r="G375" s="103" t="s">
        <v>648</v>
      </c>
      <c r="H375" s="103" t="s">
        <v>650</v>
      </c>
      <c r="I375" s="124"/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43"/>
      <c r="X375" s="143"/>
      <c r="Y375" s="143"/>
      <c r="Z375" s="143"/>
      <c r="AA375" s="143"/>
      <c r="AB375" s="143"/>
      <c r="AC375" s="143"/>
      <c r="AD375" s="33" t="s">
        <v>2</v>
      </c>
      <c r="AE375" s="449" t="s">
        <v>386</v>
      </c>
      <c r="AF375" s="310" t="s">
        <v>387</v>
      </c>
      <c r="AG375" s="327"/>
      <c r="AH375" s="250"/>
    </row>
    <row r="376" spans="1:34" ht="75" customHeight="1" thickBot="1">
      <c r="A376" s="470"/>
      <c r="B376" s="471"/>
      <c r="C376" s="472"/>
      <c r="D376" s="474"/>
      <c r="E376" s="86"/>
      <c r="F376" s="104" t="s">
        <v>78</v>
      </c>
      <c r="G376" s="104" t="s">
        <v>393</v>
      </c>
      <c r="H376" s="104" t="s">
        <v>356</v>
      </c>
      <c r="I376" s="124"/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44"/>
      <c r="X376" s="144"/>
      <c r="Y376" s="144"/>
      <c r="Z376" s="144"/>
      <c r="AA376" s="144"/>
      <c r="AB376" s="144"/>
      <c r="AC376" s="144"/>
      <c r="AD376" s="38"/>
      <c r="AE376" s="450"/>
      <c r="AF376" s="310"/>
      <c r="AG376" s="327"/>
      <c r="AH376" s="250"/>
    </row>
    <row r="377" spans="1:34" ht="43.5" customHeight="1" thickBot="1">
      <c r="A377" s="489"/>
      <c r="B377" s="490"/>
      <c r="C377" s="491"/>
      <c r="D377" s="475"/>
      <c r="E377" s="87"/>
      <c r="F377" s="7"/>
      <c r="G377" s="7"/>
      <c r="H377" s="43"/>
      <c r="I377" s="146"/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  <c r="AA377" s="124"/>
      <c r="AB377" s="124"/>
      <c r="AC377" s="124"/>
      <c r="AD377" s="34">
        <f>SUM(AD378)</f>
        <v>0</v>
      </c>
      <c r="AE377" s="450"/>
      <c r="AF377" s="314"/>
      <c r="AG377" s="326"/>
      <c r="AH377" s="250"/>
    </row>
    <row r="378" spans="1:34" ht="129" customHeight="1" thickBot="1">
      <c r="A378" s="181"/>
      <c r="B378" s="104" t="s">
        <v>500</v>
      </c>
      <c r="C378" s="126" t="s">
        <v>928</v>
      </c>
      <c r="D378" s="105">
        <v>10</v>
      </c>
      <c r="E378" s="8"/>
      <c r="F378" s="303"/>
      <c r="G378" s="303"/>
      <c r="H378" s="303"/>
      <c r="I378" s="124"/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  <c r="AA378" s="124"/>
      <c r="AB378" s="124"/>
      <c r="AC378" s="124"/>
      <c r="AD378" s="302">
        <f t="shared" ref="AD378" si="105">SUM(ROUNDUP(F378/D378,0),ROUNDUP(G378/D378,0),ROUNDUP(H378/D378,0),ROUNDUP(I378/D378,0),ROUNDUP(J378/D378,0),ROUNDUP(K378/D378,0),ROUNDUP(L378/D378,0),ROUNDUP(M378/D378,0),ROUNDUP(N378/D378,0),ROUNDUP(O378/D378,0),ROUNDUP(P378/D378,0),ROUNDUP(Q378/D378,0),ROUNDUP(R378/D378,0),ROUNDUP(S378/D378,0),ROUNDUP(T378/D378,0),ROUNDUP(U378/D378,0),ROUNDUP(V378/D378,0),ROUNDUP(W378/D378,0),ROUNDUP(X378/D378,0),ROUNDUP(Y378/D378,0),ROUNDUP(Z378/D378,0),ROUNDUP(AA378/D378,0),ROUNDUP(AB378/D378,0),ROUNDUP(AC378/D378,0))*D378</f>
        <v>0</v>
      </c>
      <c r="AE378" s="451">
        <v>3.72</v>
      </c>
      <c r="AF378" s="311">
        <f>AD378*AE378</f>
        <v>0</v>
      </c>
      <c r="AG378" s="327"/>
      <c r="AH378" s="250"/>
    </row>
    <row r="379" spans="1:34" ht="129.94999999999999" customHeight="1" thickBot="1">
      <c r="A379" s="494" t="s">
        <v>570</v>
      </c>
      <c r="B379" s="495"/>
      <c r="C379" s="496"/>
      <c r="D379" s="528" t="s">
        <v>0</v>
      </c>
      <c r="E379" s="85"/>
      <c r="F379" s="103" t="s">
        <v>668</v>
      </c>
      <c r="G379" s="103" t="s">
        <v>987</v>
      </c>
      <c r="H379" s="103" t="s">
        <v>658</v>
      </c>
      <c r="I379" s="103" t="s">
        <v>990</v>
      </c>
      <c r="J379" s="103" t="s">
        <v>988</v>
      </c>
      <c r="K379" s="103" t="s">
        <v>682</v>
      </c>
      <c r="L379" s="103" t="s">
        <v>574</v>
      </c>
      <c r="M379" s="103" t="s">
        <v>1294</v>
      </c>
      <c r="N379" s="107" t="s">
        <v>1241</v>
      </c>
      <c r="O379" s="141"/>
      <c r="P379" s="141"/>
      <c r="Q379" s="141"/>
      <c r="R379" s="141"/>
      <c r="S379" s="141"/>
      <c r="T379" s="145"/>
      <c r="U379" s="145"/>
      <c r="V379" s="145"/>
      <c r="W379" s="145"/>
      <c r="X379" s="145"/>
      <c r="Y379" s="145"/>
      <c r="Z379" s="145"/>
      <c r="AA379" s="145"/>
      <c r="AB379" s="145"/>
      <c r="AC379" s="149"/>
      <c r="AD379" s="33" t="s">
        <v>2</v>
      </c>
      <c r="AE379" s="449" t="s">
        <v>386</v>
      </c>
      <c r="AF379" s="310" t="s">
        <v>387</v>
      </c>
      <c r="AG379" s="327"/>
      <c r="AH379" s="250"/>
    </row>
    <row r="380" spans="1:34" ht="35.1" customHeight="1" thickBot="1">
      <c r="A380" s="470"/>
      <c r="B380" s="471"/>
      <c r="C380" s="472"/>
      <c r="D380" s="529"/>
      <c r="E380" s="86"/>
      <c r="F380" s="104" t="s">
        <v>29</v>
      </c>
      <c r="G380" s="104" t="s">
        <v>31</v>
      </c>
      <c r="H380" s="104" t="s">
        <v>11</v>
      </c>
      <c r="I380" s="104" t="s">
        <v>33</v>
      </c>
      <c r="J380" s="104" t="s">
        <v>34</v>
      </c>
      <c r="K380" s="104" t="s">
        <v>35</v>
      </c>
      <c r="L380" s="104" t="s">
        <v>4</v>
      </c>
      <c r="M380" s="104" t="s">
        <v>7</v>
      </c>
      <c r="N380" s="104" t="s">
        <v>8</v>
      </c>
      <c r="O380" s="141"/>
      <c r="P380" s="141"/>
      <c r="Q380" s="141"/>
      <c r="R380" s="141"/>
      <c r="S380" s="141"/>
      <c r="T380" s="150"/>
      <c r="U380" s="150"/>
      <c r="V380" s="150"/>
      <c r="W380" s="148"/>
      <c r="X380" s="148"/>
      <c r="Y380" s="148"/>
      <c r="Z380" s="148"/>
      <c r="AA380" s="148"/>
      <c r="AB380" s="148"/>
      <c r="AC380" s="141"/>
      <c r="AD380" s="39"/>
      <c r="AE380" s="451"/>
      <c r="AF380" s="315"/>
      <c r="AG380" s="327"/>
      <c r="AH380" s="250"/>
    </row>
    <row r="381" spans="1:34" ht="35.1" customHeight="1" thickBot="1">
      <c r="A381" s="489"/>
      <c r="B381" s="490"/>
      <c r="C381" s="491"/>
      <c r="D381" s="530"/>
      <c r="E381" s="87"/>
      <c r="F381" s="7"/>
      <c r="G381" s="81"/>
      <c r="H381" s="7"/>
      <c r="I381" s="81"/>
      <c r="J381" s="7"/>
      <c r="K381" s="7"/>
      <c r="L381" s="7"/>
      <c r="M381" s="7"/>
      <c r="N381" s="59"/>
      <c r="O381" s="141"/>
      <c r="P381" s="417"/>
      <c r="Q381" s="141"/>
      <c r="R381" s="141"/>
      <c r="S381" s="141"/>
      <c r="T381" s="149"/>
      <c r="U381" s="149"/>
      <c r="V381" s="149"/>
      <c r="W381" s="149"/>
      <c r="X381" s="149"/>
      <c r="Y381" s="149"/>
      <c r="Z381" s="149"/>
      <c r="AA381" s="149"/>
      <c r="AB381" s="149"/>
      <c r="AC381" s="141"/>
      <c r="AD381" s="57">
        <f>SUM(AD382)</f>
        <v>0</v>
      </c>
      <c r="AE381" s="451"/>
      <c r="AF381" s="323"/>
      <c r="AG381" s="326"/>
      <c r="AH381" s="250"/>
    </row>
    <row r="382" spans="1:34" ht="177.75" customHeight="1" thickBot="1">
      <c r="A382" s="54"/>
      <c r="B382" s="194" t="s">
        <v>85</v>
      </c>
      <c r="C382" s="131" t="s">
        <v>991</v>
      </c>
      <c r="D382" s="165">
        <v>10</v>
      </c>
      <c r="E382" s="19"/>
      <c r="F382" s="303"/>
      <c r="G382" s="303"/>
      <c r="H382" s="303"/>
      <c r="I382" s="303"/>
      <c r="J382" s="303"/>
      <c r="K382" s="303"/>
      <c r="L382" s="303"/>
      <c r="M382" s="303"/>
      <c r="N382" s="303"/>
      <c r="O382" s="141"/>
      <c r="P382" s="141"/>
      <c r="Q382" s="141"/>
      <c r="R382" s="141"/>
      <c r="S382" s="141"/>
      <c r="T382" s="141"/>
      <c r="U382" s="141"/>
      <c r="V382" s="141"/>
      <c r="W382" s="141"/>
      <c r="X382" s="141"/>
      <c r="Y382" s="141"/>
      <c r="Z382" s="141"/>
      <c r="AA382" s="141"/>
      <c r="AB382" s="141"/>
      <c r="AC382" s="124"/>
      <c r="AD382" s="302">
        <f t="shared" ref="AD382" si="106">SUM(ROUNDUP(F382/D382,0),ROUNDUP(G382/D382,0),ROUNDUP(H382/D382,0),ROUNDUP(I382/D382,0),ROUNDUP(J382/D382,0),ROUNDUP(K382/D382,0),ROUNDUP(L382/D382,0),ROUNDUP(M382/D382,0),ROUNDUP(N382/D382,0),ROUNDUP(O382/D382,0),ROUNDUP(P382/D382,0),ROUNDUP(Q382/D382,0),ROUNDUP(R382/D382,0),ROUNDUP(S382/D382,0),ROUNDUP(T382/D382,0),ROUNDUP(U382/D382,0),ROUNDUP(V382/D382,0),ROUNDUP(W382/D382,0),ROUNDUP(X382/D382,0),ROUNDUP(Y382/D382,0),ROUNDUP(Z382/D382,0),ROUNDUP(AA382/D382,0),ROUNDUP(AB382/D382,0),ROUNDUP(AC382/D382,0))*D382</f>
        <v>0</v>
      </c>
      <c r="AE382" s="451">
        <v>4.43</v>
      </c>
      <c r="AF382" s="311">
        <f t="shared" ref="AF382" si="107">AD382*AE382</f>
        <v>0</v>
      </c>
      <c r="AG382" s="327"/>
      <c r="AH382" s="250"/>
    </row>
    <row r="383" spans="1:34" ht="110.1" customHeight="1" thickBot="1">
      <c r="A383" s="494" t="s">
        <v>570</v>
      </c>
      <c r="B383" s="495"/>
      <c r="C383" s="496"/>
      <c r="D383" s="473" t="s">
        <v>571</v>
      </c>
      <c r="E383" s="85"/>
      <c r="F383" s="103" t="s">
        <v>664</v>
      </c>
      <c r="G383" s="103" t="s">
        <v>670</v>
      </c>
      <c r="H383" s="103" t="s">
        <v>869</v>
      </c>
      <c r="I383" s="103" t="s">
        <v>666</v>
      </c>
      <c r="J383" s="118" t="s">
        <v>671</v>
      </c>
      <c r="K383" s="141"/>
      <c r="L383" s="141"/>
      <c r="M383" s="141"/>
      <c r="N383" s="141"/>
      <c r="O383" s="149"/>
      <c r="P383" s="141"/>
      <c r="Q383" s="141"/>
      <c r="R383" s="141"/>
      <c r="S383" s="141"/>
      <c r="T383" s="141"/>
      <c r="U383" s="143"/>
      <c r="V383" s="143"/>
      <c r="W383" s="143"/>
      <c r="X383" s="143"/>
      <c r="Y383" s="143"/>
      <c r="Z383" s="124"/>
      <c r="AA383" s="124"/>
      <c r="AB383" s="124"/>
      <c r="AC383" s="124"/>
      <c r="AD383" s="33" t="s">
        <v>2</v>
      </c>
      <c r="AE383" s="449" t="s">
        <v>386</v>
      </c>
      <c r="AF383" s="310" t="s">
        <v>387</v>
      </c>
      <c r="AG383" s="327"/>
      <c r="AH383" s="250"/>
    </row>
    <row r="384" spans="1:34" ht="35.1" customHeight="1" thickBot="1">
      <c r="A384" s="470"/>
      <c r="B384" s="471"/>
      <c r="C384" s="472"/>
      <c r="D384" s="474"/>
      <c r="E384" s="86"/>
      <c r="F384" s="116" t="s">
        <v>78</v>
      </c>
      <c r="G384" s="104" t="s">
        <v>75</v>
      </c>
      <c r="H384" s="104" t="s">
        <v>77</v>
      </c>
      <c r="I384" s="116" t="s">
        <v>79</v>
      </c>
      <c r="J384" s="122" t="s">
        <v>325</v>
      </c>
      <c r="K384" s="141"/>
      <c r="L384" s="141"/>
      <c r="M384" s="141"/>
      <c r="N384" s="141"/>
      <c r="O384" s="141"/>
      <c r="P384" s="141"/>
      <c r="Q384" s="141"/>
      <c r="R384" s="141"/>
      <c r="S384" s="141"/>
      <c r="T384" s="141"/>
      <c r="U384" s="124"/>
      <c r="V384" s="124"/>
      <c r="W384" s="124"/>
      <c r="X384" s="124"/>
      <c r="Y384" s="124"/>
      <c r="Z384" s="124"/>
      <c r="AA384" s="124"/>
      <c r="AB384" s="124"/>
      <c r="AC384" s="124"/>
      <c r="AD384" s="35"/>
      <c r="AE384" s="451"/>
      <c r="AF384" s="315"/>
      <c r="AG384" s="327"/>
      <c r="AH384" s="250"/>
    </row>
    <row r="385" spans="1:42" ht="45" customHeight="1" thickBot="1">
      <c r="A385" s="489"/>
      <c r="B385" s="490"/>
      <c r="C385" s="491"/>
      <c r="D385" s="475"/>
      <c r="E385" s="87"/>
      <c r="F385" s="13"/>
      <c r="G385" s="7"/>
      <c r="H385" s="7"/>
      <c r="I385" s="13"/>
      <c r="J385" s="21"/>
      <c r="K385" s="141"/>
      <c r="L385" s="141"/>
      <c r="M385" s="141"/>
      <c r="N385" s="141"/>
      <c r="O385" s="141"/>
      <c r="P385" s="141"/>
      <c r="Q385" s="141"/>
      <c r="R385" s="141"/>
      <c r="S385" s="141"/>
      <c r="T385" s="141"/>
      <c r="U385" s="124"/>
      <c r="V385" s="124"/>
      <c r="W385" s="124"/>
      <c r="X385" s="124"/>
      <c r="Y385" s="124"/>
      <c r="Z385" s="124"/>
      <c r="AA385" s="124"/>
      <c r="AB385" s="124"/>
      <c r="AC385" s="124"/>
      <c r="AD385" s="58">
        <f>SUM(AD386)</f>
        <v>0</v>
      </c>
      <c r="AE385" s="451"/>
      <c r="AF385" s="324"/>
      <c r="AG385" s="326"/>
      <c r="AH385" s="250"/>
    </row>
    <row r="386" spans="1:42" ht="132.75" customHeight="1" thickBot="1">
      <c r="A386" s="54"/>
      <c r="B386" s="270" t="s">
        <v>88</v>
      </c>
      <c r="C386" s="131" t="s">
        <v>993</v>
      </c>
      <c r="D386" s="165">
        <v>10</v>
      </c>
      <c r="E386" s="19"/>
      <c r="F386" s="303"/>
      <c r="G386" s="303"/>
      <c r="H386" s="303"/>
      <c r="I386" s="303"/>
      <c r="J386" s="303"/>
      <c r="K386" s="141"/>
      <c r="L386" s="141"/>
      <c r="M386" s="141"/>
      <c r="N386" s="141"/>
      <c r="O386" s="141"/>
      <c r="P386" s="141"/>
      <c r="Q386" s="141"/>
      <c r="R386" s="141"/>
      <c r="S386" s="141"/>
      <c r="T386" s="141"/>
      <c r="U386" s="124"/>
      <c r="V386" s="124"/>
      <c r="W386" s="124"/>
      <c r="X386" s="124"/>
      <c r="Y386" s="124"/>
      <c r="Z386" s="124"/>
      <c r="AA386" s="124"/>
      <c r="AB386" s="124"/>
      <c r="AC386" s="124"/>
      <c r="AD386" s="302">
        <f t="shared" ref="AD386" si="108">SUM(ROUNDUP(F386/D386,0),ROUNDUP(G386/D386,0),ROUNDUP(H386/D386,0),ROUNDUP(I386/D386,0),ROUNDUP(J386/D386,0),ROUNDUP(K386/D386,0),ROUNDUP(L386/D386,0),ROUNDUP(M386/D386,0),ROUNDUP(N386/D386,0),ROUNDUP(O386/D386,0),ROUNDUP(P386/D386,0),ROUNDUP(Q386/D386,0),ROUNDUP(R386/D386,0),ROUNDUP(S386/D386,0),ROUNDUP(T386/D386,0),ROUNDUP(U386/D386,0),ROUNDUP(V386/D386,0),ROUNDUP(W386/D386,0),ROUNDUP(X386/D386,0),ROUNDUP(Y386/D386,0),ROUNDUP(Z386/D386,0),ROUNDUP(AA386/D386,0),ROUNDUP(AB386/D386,0),ROUNDUP(AC386/D386,0))*D386</f>
        <v>0</v>
      </c>
      <c r="AE386" s="451">
        <v>6.32</v>
      </c>
      <c r="AF386" s="311">
        <f t="shared" ref="AF386" si="109">AD386*AE386</f>
        <v>0</v>
      </c>
      <c r="AG386" s="327"/>
      <c r="AH386" s="250"/>
    </row>
    <row r="387" spans="1:42" ht="129.94999999999999" customHeight="1" thickBot="1">
      <c r="A387" s="494" t="s">
        <v>570</v>
      </c>
      <c r="B387" s="495"/>
      <c r="C387" s="496"/>
      <c r="D387" s="528" t="s">
        <v>0</v>
      </c>
      <c r="E387" s="85"/>
      <c r="F387" s="103" t="s">
        <v>668</v>
      </c>
      <c r="G387" s="103" t="s">
        <v>986</v>
      </c>
      <c r="H387" s="103" t="s">
        <v>987</v>
      </c>
      <c r="I387" s="103" t="s">
        <v>942</v>
      </c>
      <c r="J387" s="103" t="s">
        <v>658</v>
      </c>
      <c r="K387" s="103" t="s">
        <v>990</v>
      </c>
      <c r="L387" s="103" t="s">
        <v>988</v>
      </c>
      <c r="M387" s="103" t="s">
        <v>574</v>
      </c>
      <c r="N387" s="103" t="s">
        <v>989</v>
      </c>
      <c r="O387" s="141"/>
      <c r="P387" s="141"/>
      <c r="Q387" s="141"/>
      <c r="R387" s="141"/>
      <c r="S387" s="141"/>
      <c r="T387" s="145"/>
      <c r="U387" s="145"/>
      <c r="V387" s="145"/>
      <c r="W387" s="145"/>
      <c r="X387" s="145"/>
      <c r="Y387" s="149"/>
      <c r="Z387" s="149"/>
      <c r="AA387" s="149"/>
      <c r="AB387" s="149"/>
      <c r="AC387" s="149"/>
      <c r="AD387" s="33" t="s">
        <v>2</v>
      </c>
      <c r="AE387" s="449" t="s">
        <v>386</v>
      </c>
      <c r="AF387" s="310" t="s">
        <v>387</v>
      </c>
      <c r="AG387" s="327"/>
      <c r="AH387" s="250"/>
    </row>
    <row r="388" spans="1:42" ht="35.1" customHeight="1" thickBot="1">
      <c r="A388" s="470"/>
      <c r="B388" s="471"/>
      <c r="C388" s="472"/>
      <c r="D388" s="529"/>
      <c r="E388" s="86"/>
      <c r="F388" s="104" t="s">
        <v>29</v>
      </c>
      <c r="G388" s="104" t="s">
        <v>30</v>
      </c>
      <c r="H388" s="104" t="s">
        <v>31</v>
      </c>
      <c r="I388" s="104" t="s">
        <v>32</v>
      </c>
      <c r="J388" s="104" t="s">
        <v>11</v>
      </c>
      <c r="K388" s="104" t="s">
        <v>33</v>
      </c>
      <c r="L388" s="104" t="s">
        <v>34</v>
      </c>
      <c r="M388" s="104" t="s">
        <v>4</v>
      </c>
      <c r="N388" s="104" t="s">
        <v>6</v>
      </c>
      <c r="O388" s="141"/>
      <c r="P388" s="141"/>
      <c r="Q388" s="141"/>
      <c r="R388" s="141"/>
      <c r="S388" s="141"/>
      <c r="T388" s="150"/>
      <c r="U388" s="150"/>
      <c r="V388" s="150"/>
      <c r="W388" s="148"/>
      <c r="X388" s="148"/>
      <c r="Y388" s="141"/>
      <c r="Z388" s="141"/>
      <c r="AA388" s="141"/>
      <c r="AB388" s="141"/>
      <c r="AC388" s="141"/>
      <c r="AD388" s="39"/>
      <c r="AE388" s="451"/>
      <c r="AF388" s="315"/>
      <c r="AG388" s="327"/>
      <c r="AH388" s="250"/>
    </row>
    <row r="389" spans="1:42" ht="35.1" customHeight="1" thickBot="1">
      <c r="A389" s="489"/>
      <c r="B389" s="490"/>
      <c r="C389" s="491"/>
      <c r="D389" s="530"/>
      <c r="E389" s="87"/>
      <c r="F389" s="7"/>
      <c r="G389" s="7"/>
      <c r="H389" s="81"/>
      <c r="I389" s="7"/>
      <c r="J389" s="7"/>
      <c r="K389" s="81"/>
      <c r="L389" s="7"/>
      <c r="M389" s="7"/>
      <c r="N389" s="81"/>
      <c r="O389" s="141"/>
      <c r="P389" s="141"/>
      <c r="Q389" s="141"/>
      <c r="R389" s="141"/>
      <c r="S389" s="141"/>
      <c r="T389" s="149"/>
      <c r="U389" s="149"/>
      <c r="V389" s="149"/>
      <c r="W389" s="149"/>
      <c r="X389" s="149"/>
      <c r="Y389" s="141"/>
      <c r="Z389" s="141"/>
      <c r="AA389" s="141"/>
      <c r="AB389" s="141"/>
      <c r="AC389" s="141"/>
      <c r="AD389" s="57">
        <f>SUM(AD390)</f>
        <v>0</v>
      </c>
      <c r="AE389" s="451"/>
      <c r="AF389" s="323"/>
      <c r="AG389" s="326"/>
      <c r="AH389" s="250"/>
    </row>
    <row r="390" spans="1:42" ht="177.75" customHeight="1" thickBot="1">
      <c r="A390" s="182"/>
      <c r="B390" s="194" t="s">
        <v>84</v>
      </c>
      <c r="C390" s="131" t="s">
        <v>992</v>
      </c>
      <c r="D390" s="165">
        <v>10</v>
      </c>
      <c r="E390" s="19"/>
      <c r="F390" s="303"/>
      <c r="G390" s="303"/>
      <c r="H390" s="303"/>
      <c r="I390" s="303"/>
      <c r="J390" s="303"/>
      <c r="K390" s="303"/>
      <c r="L390" s="303"/>
      <c r="M390" s="303"/>
      <c r="N390" s="303"/>
      <c r="O390" s="141"/>
      <c r="P390" s="141"/>
      <c r="Q390" s="141"/>
      <c r="R390" s="141"/>
      <c r="S390" s="141"/>
      <c r="T390" s="141"/>
      <c r="U390" s="141"/>
      <c r="V390" s="141"/>
      <c r="W390" s="141"/>
      <c r="X390" s="141"/>
      <c r="Y390" s="143"/>
      <c r="Z390" s="143"/>
      <c r="AA390" s="143"/>
      <c r="AB390" s="143"/>
      <c r="AC390" s="143"/>
      <c r="AD390" s="302">
        <f t="shared" ref="AD390" si="110">SUM(ROUNDUP(F390/D390,0),ROUNDUP(G390/D390,0),ROUNDUP(H390/D390,0),ROUNDUP(I390/D390,0),ROUNDUP(J390/D390,0),ROUNDUP(K390/D390,0),ROUNDUP(L390/D390,0),ROUNDUP(M390/D390,0),ROUNDUP(N390/D390,0),ROUNDUP(O390/D390,0),ROUNDUP(P390/D390,0),ROUNDUP(Q390/D390,0),ROUNDUP(R390/D390,0),ROUNDUP(S390/D390,0),ROUNDUP(T390/D390,0),ROUNDUP(U390/D390,0),ROUNDUP(V390/D390,0),ROUNDUP(W390/D390,0),ROUNDUP(X390/D390,0),ROUNDUP(Y390/D390,0),ROUNDUP(Z390/D390,0),ROUNDUP(AA390/D390,0),ROUNDUP(AB390/D390,0),ROUNDUP(AC390/D390,0))*D390</f>
        <v>0</v>
      </c>
      <c r="AE390" s="451">
        <v>4.43</v>
      </c>
      <c r="AF390" s="311">
        <f t="shared" ref="AF390" si="111">AD390*AE390</f>
        <v>0</v>
      </c>
      <c r="AG390" s="327"/>
      <c r="AH390" s="250"/>
    </row>
    <row r="391" spans="1:42" ht="110.1" customHeight="1" thickBot="1">
      <c r="A391" s="494" t="s">
        <v>570</v>
      </c>
      <c r="B391" s="495"/>
      <c r="C391" s="496"/>
      <c r="D391" s="473" t="s">
        <v>571</v>
      </c>
      <c r="E391" s="85"/>
      <c r="F391" s="103" t="s">
        <v>664</v>
      </c>
      <c r="G391" s="103" t="s">
        <v>670</v>
      </c>
      <c r="H391" s="103" t="s">
        <v>869</v>
      </c>
      <c r="I391" s="118" t="s">
        <v>671</v>
      </c>
      <c r="J391" s="141"/>
      <c r="K391" s="141"/>
      <c r="L391" s="141"/>
      <c r="M391" s="141"/>
      <c r="N391" s="149"/>
      <c r="O391" s="141"/>
      <c r="P391" s="141"/>
      <c r="Q391" s="141"/>
      <c r="R391" s="141"/>
      <c r="S391" s="141"/>
      <c r="T391" s="143"/>
      <c r="U391" s="143"/>
      <c r="V391" s="143"/>
      <c r="W391" s="143"/>
      <c r="X391" s="143"/>
      <c r="Y391" s="124"/>
      <c r="Z391" s="124"/>
      <c r="AA391" s="124"/>
      <c r="AB391" s="124"/>
      <c r="AC391" s="124"/>
      <c r="AD391" s="33" t="s">
        <v>2</v>
      </c>
      <c r="AE391" s="449" t="s">
        <v>386</v>
      </c>
      <c r="AF391" s="310" t="s">
        <v>387</v>
      </c>
      <c r="AG391" s="327"/>
      <c r="AH391" s="250"/>
    </row>
    <row r="392" spans="1:42" ht="35.1" customHeight="1" thickBot="1">
      <c r="A392" s="470"/>
      <c r="B392" s="471"/>
      <c r="C392" s="472"/>
      <c r="D392" s="474"/>
      <c r="E392" s="86"/>
      <c r="F392" s="116" t="s">
        <v>78</v>
      </c>
      <c r="G392" s="104" t="s">
        <v>75</v>
      </c>
      <c r="H392" s="104" t="s">
        <v>77</v>
      </c>
      <c r="I392" s="122" t="s">
        <v>325</v>
      </c>
      <c r="J392" s="141"/>
      <c r="K392" s="141"/>
      <c r="L392" s="141"/>
      <c r="M392" s="141"/>
      <c r="N392" s="141"/>
      <c r="O392" s="141"/>
      <c r="P392" s="141"/>
      <c r="Q392" s="141"/>
      <c r="R392" s="141"/>
      <c r="S392" s="141"/>
      <c r="T392" s="124"/>
      <c r="U392" s="124"/>
      <c r="V392" s="124"/>
      <c r="W392" s="124"/>
      <c r="X392" s="124"/>
      <c r="Y392" s="124"/>
      <c r="Z392" s="124"/>
      <c r="AA392" s="124"/>
      <c r="AB392" s="124"/>
      <c r="AC392" s="124"/>
      <c r="AD392" s="35"/>
      <c r="AE392" s="451"/>
      <c r="AF392" s="315"/>
      <c r="AG392" s="327"/>
      <c r="AH392" s="250"/>
    </row>
    <row r="393" spans="1:42" ht="45" customHeight="1" thickBot="1">
      <c r="A393" s="489"/>
      <c r="B393" s="490"/>
      <c r="C393" s="491"/>
      <c r="D393" s="475"/>
      <c r="E393" s="87"/>
      <c r="F393" s="13"/>
      <c r="G393" s="7"/>
      <c r="H393" s="7"/>
      <c r="I393" s="21"/>
      <c r="J393" s="141"/>
      <c r="K393" s="141"/>
      <c r="L393" s="141"/>
      <c r="M393" s="141"/>
      <c r="N393" s="141"/>
      <c r="O393" s="141"/>
      <c r="P393" s="141"/>
      <c r="Q393" s="141"/>
      <c r="R393" s="141"/>
      <c r="S393" s="141"/>
      <c r="T393" s="124"/>
      <c r="U393" s="124"/>
      <c r="V393" s="124"/>
      <c r="W393" s="124"/>
      <c r="X393" s="124"/>
      <c r="Y393" s="124"/>
      <c r="Z393" s="124"/>
      <c r="AA393" s="124"/>
      <c r="AB393" s="124"/>
      <c r="AC393" s="124"/>
      <c r="AD393" s="58">
        <f>SUM(AD394)</f>
        <v>0</v>
      </c>
      <c r="AE393" s="451"/>
      <c r="AF393" s="324"/>
      <c r="AG393" s="326"/>
      <c r="AH393" s="250"/>
    </row>
    <row r="394" spans="1:42" ht="132.75" customHeight="1" thickBot="1">
      <c r="A394" s="182"/>
      <c r="B394" s="270" t="s">
        <v>87</v>
      </c>
      <c r="C394" s="131" t="s">
        <v>994</v>
      </c>
      <c r="D394" s="165">
        <v>10</v>
      </c>
      <c r="E394" s="19"/>
      <c r="F394" s="303"/>
      <c r="G394" s="303"/>
      <c r="H394" s="303"/>
      <c r="I394" s="303"/>
      <c r="J394" s="141"/>
      <c r="K394" s="141"/>
      <c r="L394" s="141"/>
      <c r="M394" s="149"/>
      <c r="N394" s="141"/>
      <c r="O394" s="141"/>
      <c r="P394" s="141"/>
      <c r="Q394" s="141"/>
      <c r="R394" s="141"/>
      <c r="S394" s="141"/>
      <c r="T394" s="124"/>
      <c r="U394" s="124"/>
      <c r="V394" s="124"/>
      <c r="W394" s="124"/>
      <c r="X394" s="124"/>
      <c r="Y394" s="124"/>
      <c r="Z394" s="124"/>
      <c r="AA394" s="124"/>
      <c r="AB394" s="124"/>
      <c r="AC394" s="124"/>
      <c r="AD394" s="302">
        <f t="shared" ref="AD394" si="112">SUM(ROUNDUP(F394/D394,0),ROUNDUP(G394/D394,0),ROUNDUP(H394/D394,0),ROUNDUP(I394/D394,0),ROUNDUP(J394/D394,0),ROUNDUP(K394/D394,0),ROUNDUP(L394/D394,0),ROUNDUP(M394/D394,0),ROUNDUP(N394/D394,0),ROUNDUP(O394/D394,0),ROUNDUP(P394/D394,0),ROUNDUP(Q394/D394,0),ROUNDUP(R394/D394,0),ROUNDUP(S394/D394,0),ROUNDUP(T394/D394,0),ROUNDUP(U394/D394,0),ROUNDUP(V394/D394,0),ROUNDUP(W394/D394,0),ROUNDUP(X394/D394,0),ROUNDUP(Y394/D394,0),ROUNDUP(Z394/D394,0),ROUNDUP(AA394/D394,0),ROUNDUP(AB394/D394,0),ROUNDUP(AC394/D394,0))*D394</f>
        <v>0</v>
      </c>
      <c r="AE394" s="451">
        <v>6.32</v>
      </c>
      <c r="AF394" s="311">
        <f t="shared" ref="AF394" si="113">AD394*AE394</f>
        <v>0</v>
      </c>
      <c r="AG394" s="327"/>
      <c r="AH394" s="250"/>
    </row>
    <row r="395" spans="1:42" s="1" customFormat="1" ht="39.950000000000003" customHeight="1" thickBot="1">
      <c r="A395" s="494" t="s">
        <v>570</v>
      </c>
      <c r="B395" s="495"/>
      <c r="C395" s="496"/>
      <c r="D395" s="473" t="s">
        <v>571</v>
      </c>
      <c r="E395" s="85"/>
      <c r="F395" s="103" t="s">
        <v>668</v>
      </c>
      <c r="G395" s="103" t="s">
        <v>658</v>
      </c>
      <c r="H395" s="103" t="s">
        <v>574</v>
      </c>
      <c r="I395" s="103" t="s">
        <v>667</v>
      </c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43"/>
      <c r="U395" s="143"/>
      <c r="V395" s="143"/>
      <c r="W395" s="143"/>
      <c r="X395" s="143"/>
      <c r="Y395" s="143"/>
      <c r="Z395" s="143"/>
      <c r="AA395" s="143"/>
      <c r="AB395" s="143"/>
      <c r="AC395" s="143"/>
      <c r="AD395" s="33" t="s">
        <v>2</v>
      </c>
      <c r="AE395" s="449" t="s">
        <v>386</v>
      </c>
      <c r="AF395" s="310" t="s">
        <v>387</v>
      </c>
      <c r="AG395" s="336"/>
      <c r="AH395" s="250"/>
      <c r="AO395"/>
      <c r="AP395"/>
    </row>
    <row r="396" spans="1:42" s="1" customFormat="1" ht="75" customHeight="1" thickBot="1">
      <c r="A396" s="470"/>
      <c r="B396" s="471"/>
      <c r="C396" s="472"/>
      <c r="D396" s="474"/>
      <c r="E396" s="86"/>
      <c r="F396" s="104" t="s">
        <v>29</v>
      </c>
      <c r="G396" s="104" t="s">
        <v>11</v>
      </c>
      <c r="H396" s="104" t="s">
        <v>4</v>
      </c>
      <c r="I396" s="104" t="s">
        <v>8</v>
      </c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44"/>
      <c r="U396" s="144"/>
      <c r="V396" s="144"/>
      <c r="W396" s="144"/>
      <c r="X396" s="144"/>
      <c r="Y396" s="144"/>
      <c r="Z396" s="144"/>
      <c r="AA396" s="144"/>
      <c r="AB396" s="144"/>
      <c r="AC396" s="144"/>
      <c r="AD396" s="38"/>
      <c r="AE396" s="450"/>
      <c r="AF396" s="310"/>
      <c r="AG396" s="336"/>
      <c r="AH396" s="250"/>
      <c r="AO396"/>
      <c r="AP396"/>
    </row>
    <row r="397" spans="1:42" s="1" customFormat="1" ht="43.5" customHeight="1" thickBot="1">
      <c r="A397" s="489"/>
      <c r="B397" s="490"/>
      <c r="C397" s="491"/>
      <c r="D397" s="475"/>
      <c r="E397" s="87"/>
      <c r="F397" s="7"/>
      <c r="G397" s="7"/>
      <c r="H397" s="13"/>
      <c r="I397" s="7"/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  <c r="AB397" s="124"/>
      <c r="AC397" s="124"/>
      <c r="AD397" s="34">
        <f>SUM(AD398)</f>
        <v>0</v>
      </c>
      <c r="AE397" s="450"/>
      <c r="AF397" s="314"/>
      <c r="AG397" s="326"/>
      <c r="AH397" s="250"/>
      <c r="AO397"/>
      <c r="AP397"/>
    </row>
    <row r="398" spans="1:42" s="1" customFormat="1" ht="135" customHeight="1" thickBot="1">
      <c r="A398" s="181"/>
      <c r="B398" s="104" t="s">
        <v>83</v>
      </c>
      <c r="C398" s="126" t="s">
        <v>980</v>
      </c>
      <c r="D398" s="105">
        <v>10</v>
      </c>
      <c r="E398" s="8"/>
      <c r="F398" s="303"/>
      <c r="G398" s="303"/>
      <c r="H398" s="303"/>
      <c r="I398" s="303"/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  <c r="AB398" s="124"/>
      <c r="AC398" s="124"/>
      <c r="AD398" s="302">
        <f t="shared" ref="AD398" si="114">SUM(ROUNDUP(F398/D398,0),ROUNDUP(G398/D398,0),ROUNDUP(H398/D398,0),ROUNDUP(I398/D398,0),ROUNDUP(J398/D398,0),ROUNDUP(K398/D398,0),ROUNDUP(L398/D398,0),ROUNDUP(M398/D398,0),ROUNDUP(N398/D398,0),ROUNDUP(O398/D398,0),ROUNDUP(P398/D398,0),ROUNDUP(Q398/D398,0),ROUNDUP(R398/D398,0),ROUNDUP(S398/D398,0),ROUNDUP(T398/D398,0),ROUNDUP(U398/D398,0),ROUNDUP(V398/D398,0),ROUNDUP(W398/D398,0),ROUNDUP(X398/D398,0),ROUNDUP(Y398/D398,0),ROUNDUP(Z398/D398,0),ROUNDUP(AA398/D398,0),ROUNDUP(AB398/D398,0),ROUNDUP(AC398/D398,0))*D398</f>
        <v>0</v>
      </c>
      <c r="AE398" s="451">
        <v>2.84</v>
      </c>
      <c r="AF398" s="311">
        <f>AD398*AE398</f>
        <v>0</v>
      </c>
      <c r="AG398" s="336"/>
      <c r="AH398" s="250"/>
      <c r="AO398"/>
      <c r="AP398"/>
    </row>
    <row r="399" spans="1:42" s="1" customFormat="1" ht="39.950000000000003" customHeight="1" thickBot="1">
      <c r="A399" s="494" t="s">
        <v>570</v>
      </c>
      <c r="B399" s="495"/>
      <c r="C399" s="496"/>
      <c r="D399" s="473" t="s">
        <v>571</v>
      </c>
      <c r="E399" s="85"/>
      <c r="F399" s="103" t="s">
        <v>664</v>
      </c>
      <c r="G399" s="103" t="s">
        <v>644</v>
      </c>
      <c r="H399" s="103" t="s">
        <v>658</v>
      </c>
      <c r="I399" s="118" t="s">
        <v>669</v>
      </c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43"/>
      <c r="X399" s="143"/>
      <c r="Y399" s="143"/>
      <c r="Z399" s="143"/>
      <c r="AA399" s="143"/>
      <c r="AB399" s="143"/>
      <c r="AC399" s="143"/>
      <c r="AD399" s="33" t="s">
        <v>2</v>
      </c>
      <c r="AE399" s="449" t="s">
        <v>386</v>
      </c>
      <c r="AF399" s="310" t="s">
        <v>387</v>
      </c>
      <c r="AG399" s="336"/>
      <c r="AH399" s="250"/>
      <c r="AO399"/>
      <c r="AP399"/>
    </row>
    <row r="400" spans="1:42" s="1" customFormat="1" ht="39.950000000000003" customHeight="1" thickBot="1">
      <c r="A400" s="470"/>
      <c r="B400" s="471"/>
      <c r="C400" s="472"/>
      <c r="D400" s="474"/>
      <c r="E400" s="86"/>
      <c r="F400" s="116" t="s">
        <v>78</v>
      </c>
      <c r="G400" s="104" t="s">
        <v>75</v>
      </c>
      <c r="H400" s="104" t="s">
        <v>77</v>
      </c>
      <c r="I400" s="122" t="s">
        <v>325</v>
      </c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  <c r="AB400" s="124"/>
      <c r="AC400" s="124"/>
      <c r="AD400" s="34"/>
      <c r="AE400" s="450"/>
      <c r="AF400" s="315"/>
      <c r="AG400" s="336"/>
      <c r="AH400" s="250"/>
      <c r="AO400"/>
      <c r="AP400"/>
    </row>
    <row r="401" spans="1:42" s="1" customFormat="1" ht="43.5" customHeight="1" thickBot="1">
      <c r="A401" s="489"/>
      <c r="B401" s="490"/>
      <c r="C401" s="491"/>
      <c r="D401" s="475"/>
      <c r="E401" s="87"/>
      <c r="F401" s="13"/>
      <c r="G401" s="7"/>
      <c r="H401" s="7"/>
      <c r="I401" s="21"/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  <c r="AA401" s="124"/>
      <c r="AB401" s="124"/>
      <c r="AC401" s="124"/>
      <c r="AD401" s="34">
        <f>SUM(AD402)</f>
        <v>0</v>
      </c>
      <c r="AE401" s="450"/>
      <c r="AF401" s="314"/>
      <c r="AG401" s="326"/>
      <c r="AH401" s="250"/>
      <c r="AO401"/>
      <c r="AP401"/>
    </row>
    <row r="402" spans="1:42" s="1" customFormat="1" ht="145.5" customHeight="1" thickBot="1">
      <c r="A402" s="54"/>
      <c r="B402" s="104" t="s">
        <v>324</v>
      </c>
      <c r="C402" s="126" t="s">
        <v>981</v>
      </c>
      <c r="D402" s="104" t="s">
        <v>192</v>
      </c>
      <c r="E402" s="5"/>
      <c r="F402" s="303"/>
      <c r="G402" s="303"/>
      <c r="H402" s="303"/>
      <c r="I402" s="303"/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  <c r="AB402" s="124"/>
      <c r="AC402" s="124"/>
      <c r="AD402" s="302">
        <f t="shared" ref="AD402" si="115">SUM(ROUNDUP(F402/D402,0),ROUNDUP(G402/D402,0),ROUNDUP(H402/D402,0),ROUNDUP(I402/D402,0),ROUNDUP(J402/D402,0),ROUNDUP(K402/D402,0),ROUNDUP(L402/D402,0),ROUNDUP(M402/D402,0),ROUNDUP(N402/D402,0),ROUNDUP(O402/D402,0),ROUNDUP(P402/D402,0),ROUNDUP(Q402/D402,0),ROUNDUP(R402/D402,0),ROUNDUP(S402/D402,0),ROUNDUP(T402/D402,0),ROUNDUP(U402/D402,0),ROUNDUP(V402/D402,0),ROUNDUP(W402/D402,0),ROUNDUP(X402/D402,0),ROUNDUP(Y402/D402,0),ROUNDUP(Z402/D402,0),ROUNDUP(AA402/D402,0),ROUNDUP(AB402/D402,0),ROUNDUP(AC402/D402,0))*D402</f>
        <v>0</v>
      </c>
      <c r="AE402" s="451">
        <v>3.59</v>
      </c>
      <c r="AF402" s="311">
        <f>AD402*AE402</f>
        <v>0</v>
      </c>
      <c r="AG402" s="336"/>
      <c r="AH402" s="250"/>
      <c r="AO402"/>
      <c r="AP402"/>
    </row>
    <row r="403" spans="1:42" s="1" customFormat="1" ht="80.099999999999994" customHeight="1" thickBot="1">
      <c r="A403" s="494" t="s">
        <v>570</v>
      </c>
      <c r="B403" s="495"/>
      <c r="C403" s="496"/>
      <c r="D403" s="473" t="s">
        <v>571</v>
      </c>
      <c r="E403" s="85"/>
      <c r="F403" s="380" t="s">
        <v>668</v>
      </c>
      <c r="G403" s="380" t="s">
        <v>28</v>
      </c>
      <c r="H403" s="380" t="s">
        <v>658</v>
      </c>
      <c r="I403" s="380" t="s">
        <v>574</v>
      </c>
      <c r="J403" s="380" t="s">
        <v>576</v>
      </c>
      <c r="K403" s="111" t="s">
        <v>585</v>
      </c>
      <c r="L403" s="380" t="s">
        <v>667</v>
      </c>
      <c r="M403" s="380" t="s">
        <v>975</v>
      </c>
      <c r="N403" s="380" t="s">
        <v>976</v>
      </c>
      <c r="O403" s="380" t="s">
        <v>1273</v>
      </c>
      <c r="P403" s="124"/>
      <c r="Q403" s="124"/>
      <c r="R403" s="124"/>
      <c r="S403" s="124"/>
      <c r="T403" s="124"/>
      <c r="U403" s="124"/>
      <c r="V403" s="143"/>
      <c r="W403" s="143"/>
      <c r="X403" s="143"/>
      <c r="Y403" s="143"/>
      <c r="Z403" s="143"/>
      <c r="AA403" s="143"/>
      <c r="AB403" s="143"/>
      <c r="AC403" s="143"/>
      <c r="AD403" s="33" t="s">
        <v>2</v>
      </c>
      <c r="AE403" s="449" t="s">
        <v>386</v>
      </c>
      <c r="AF403" s="310" t="s">
        <v>387</v>
      </c>
      <c r="AG403" s="336"/>
      <c r="AH403" s="250"/>
      <c r="AO403"/>
      <c r="AP403"/>
    </row>
    <row r="404" spans="1:42" s="1" customFormat="1" ht="39.950000000000003" customHeight="1" thickBot="1">
      <c r="A404" s="470"/>
      <c r="B404" s="471"/>
      <c r="C404" s="472"/>
      <c r="D404" s="474"/>
      <c r="E404" s="86"/>
      <c r="F404" s="381" t="s">
        <v>29</v>
      </c>
      <c r="G404" s="381" t="s">
        <v>30</v>
      </c>
      <c r="H404" s="381" t="s">
        <v>11</v>
      </c>
      <c r="I404" s="381" t="s">
        <v>4</v>
      </c>
      <c r="J404" s="381" t="s">
        <v>5</v>
      </c>
      <c r="K404" s="381" t="s">
        <v>7</v>
      </c>
      <c r="L404" s="381" t="s">
        <v>8</v>
      </c>
      <c r="M404" s="381" t="s">
        <v>9</v>
      </c>
      <c r="N404" s="381" t="s">
        <v>10</v>
      </c>
      <c r="O404" s="381" t="s">
        <v>3</v>
      </c>
      <c r="P404" s="124"/>
      <c r="Q404" s="124"/>
      <c r="R404" s="124"/>
      <c r="S404" s="124"/>
      <c r="T404" s="124"/>
      <c r="U404" s="124"/>
      <c r="V404" s="144"/>
      <c r="W404" s="144"/>
      <c r="X404" s="144"/>
      <c r="Y404" s="144"/>
      <c r="Z404" s="144"/>
      <c r="AA404" s="144"/>
      <c r="AB404" s="144"/>
      <c r="AC404" s="144"/>
      <c r="AD404" s="34"/>
      <c r="AE404" s="450"/>
      <c r="AF404" s="315"/>
      <c r="AG404" s="336"/>
      <c r="AH404" s="250"/>
      <c r="AO404"/>
      <c r="AP404"/>
    </row>
    <row r="405" spans="1:42" s="235" customFormat="1" ht="39.950000000000003" customHeight="1" thickBot="1">
      <c r="A405" s="489"/>
      <c r="B405" s="490"/>
      <c r="C405" s="491"/>
      <c r="D405" s="475"/>
      <c r="E405" s="87"/>
      <c r="F405" s="382"/>
      <c r="G405" s="382"/>
      <c r="H405" s="382"/>
      <c r="I405" s="383"/>
      <c r="J405" s="382"/>
      <c r="K405" s="382"/>
      <c r="L405" s="382"/>
      <c r="M405" s="384"/>
      <c r="N405" s="384"/>
      <c r="O405" s="385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  <c r="AA405" s="124"/>
      <c r="AB405" s="124"/>
      <c r="AC405" s="124"/>
      <c r="AD405" s="34">
        <f>SUM(AD406:AD407)</f>
        <v>0</v>
      </c>
      <c r="AE405" s="450"/>
      <c r="AF405" s="314"/>
      <c r="AG405" s="326"/>
      <c r="AH405" s="250"/>
      <c r="AO405"/>
      <c r="AP405"/>
    </row>
    <row r="406" spans="1:42" s="235" customFormat="1" ht="110.1" customHeight="1" thickBot="1">
      <c r="A406" s="485"/>
      <c r="B406" s="386" t="s">
        <v>107</v>
      </c>
      <c r="C406" s="387" t="s">
        <v>982</v>
      </c>
      <c r="D406" s="388">
        <v>10</v>
      </c>
      <c r="E406" s="389"/>
      <c r="F406" s="303"/>
      <c r="G406" s="303"/>
      <c r="H406" s="303"/>
      <c r="I406" s="303"/>
      <c r="J406" s="303"/>
      <c r="K406" s="303"/>
      <c r="L406" s="303"/>
      <c r="M406" s="303"/>
      <c r="N406" s="303"/>
      <c r="O406" s="303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  <c r="AA406" s="124"/>
      <c r="AB406" s="124"/>
      <c r="AC406" s="124"/>
      <c r="AD406" s="302">
        <f t="shared" ref="AD406:AD407" si="116">SUM(ROUNDUP(F406/D406,0),ROUNDUP(G406/D406,0),ROUNDUP(H406/D406,0),ROUNDUP(I406/D406,0),ROUNDUP(J406/D406,0),ROUNDUP(K406/D406,0),ROUNDUP(L406/D406,0),ROUNDUP(M406/D406,0),ROUNDUP(N406/D406,0),ROUNDUP(O406/D406,0),ROUNDUP(P406/D406,0),ROUNDUP(Q406/D406,0),ROUNDUP(R406/D406,0),ROUNDUP(S406/D406,0),ROUNDUP(T406/D406,0),ROUNDUP(U406/D406,0),ROUNDUP(V406/D406,0),ROUNDUP(W406/D406,0),ROUNDUP(X406/D406,0),ROUNDUP(Y406/D406,0),ROUNDUP(Z406/D406,0),ROUNDUP(AA406/D406,0),ROUNDUP(AB406/D406,0),ROUNDUP(AC406/D406,0))*D406</f>
        <v>0</v>
      </c>
      <c r="AE406" s="451">
        <v>3.86</v>
      </c>
      <c r="AF406" s="311">
        <f t="shared" ref="AF406:AF407" si="117">AD406*AE406</f>
        <v>0</v>
      </c>
      <c r="AG406" s="336"/>
      <c r="AH406" s="250"/>
      <c r="AO406"/>
      <c r="AP406"/>
    </row>
    <row r="407" spans="1:42" s="220" customFormat="1" ht="80.099999999999994" customHeight="1" thickBot="1">
      <c r="A407" s="487"/>
      <c r="B407" s="386" t="s">
        <v>108</v>
      </c>
      <c r="C407" s="387" t="s">
        <v>983</v>
      </c>
      <c r="D407" s="388">
        <v>10</v>
      </c>
      <c r="E407" s="389"/>
      <c r="F407" s="124"/>
      <c r="G407" s="124"/>
      <c r="H407" s="124"/>
      <c r="I407" s="124"/>
      <c r="J407" s="124"/>
      <c r="K407" s="124"/>
      <c r="L407" s="124"/>
      <c r="M407" s="124"/>
      <c r="N407" s="303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  <c r="AA407" s="124"/>
      <c r="AB407" s="124"/>
      <c r="AC407" s="124"/>
      <c r="AD407" s="302">
        <f t="shared" si="116"/>
        <v>0</v>
      </c>
      <c r="AE407" s="451">
        <v>5.16</v>
      </c>
      <c r="AF407" s="311">
        <f t="shared" si="117"/>
        <v>0</v>
      </c>
      <c r="AG407" s="333"/>
      <c r="AH407" s="250"/>
      <c r="AO407"/>
      <c r="AP407"/>
    </row>
    <row r="408" spans="1:42" ht="80.099999999999994" customHeight="1" thickBot="1">
      <c r="A408" s="494" t="s">
        <v>570</v>
      </c>
      <c r="B408" s="495"/>
      <c r="C408" s="496"/>
      <c r="D408" s="473" t="s">
        <v>571</v>
      </c>
      <c r="E408" s="85"/>
      <c r="F408" s="103" t="s">
        <v>28</v>
      </c>
      <c r="G408" s="103" t="s">
        <v>658</v>
      </c>
      <c r="H408" s="103" t="s">
        <v>574</v>
      </c>
      <c r="I408" s="111" t="s">
        <v>585</v>
      </c>
      <c r="J408" s="254" t="s">
        <v>659</v>
      </c>
      <c r="K408" s="141"/>
      <c r="L408" s="141"/>
      <c r="M408" s="141"/>
      <c r="N408" s="141"/>
      <c r="O408" s="141"/>
      <c r="P408" s="141"/>
      <c r="Q408" s="141"/>
      <c r="R408" s="141"/>
      <c r="S408" s="141"/>
      <c r="T408" s="143"/>
      <c r="U408" s="143"/>
      <c r="V408" s="143"/>
      <c r="W408" s="143"/>
      <c r="X408" s="143"/>
      <c r="Y408" s="143"/>
      <c r="Z408" s="143"/>
      <c r="AA408" s="143"/>
      <c r="AB408" s="143"/>
      <c r="AC408" s="143"/>
      <c r="AD408" s="33" t="s">
        <v>2</v>
      </c>
      <c r="AE408" s="449" t="s">
        <v>386</v>
      </c>
      <c r="AF408" s="310" t="s">
        <v>387</v>
      </c>
      <c r="AG408" s="327"/>
      <c r="AH408" s="250"/>
    </row>
    <row r="409" spans="1:42" ht="80.099999999999994" customHeight="1" thickBot="1">
      <c r="A409" s="470"/>
      <c r="B409" s="471"/>
      <c r="C409" s="472"/>
      <c r="D409" s="474"/>
      <c r="E409" s="86"/>
      <c r="F409" s="104" t="s">
        <v>30</v>
      </c>
      <c r="G409" s="104" t="s">
        <v>11</v>
      </c>
      <c r="H409" s="104" t="s">
        <v>4</v>
      </c>
      <c r="I409" s="104" t="s">
        <v>7</v>
      </c>
      <c r="J409" s="104" t="s">
        <v>8</v>
      </c>
      <c r="K409" s="141"/>
      <c r="L409" s="141"/>
      <c r="M409" s="141"/>
      <c r="N409" s="141"/>
      <c r="O409" s="141"/>
      <c r="P409" s="141"/>
      <c r="Q409" s="141"/>
      <c r="R409" s="141"/>
      <c r="S409" s="141"/>
      <c r="T409" s="124"/>
      <c r="U409" s="124"/>
      <c r="V409" s="124"/>
      <c r="W409" s="124"/>
      <c r="X409" s="124"/>
      <c r="Y409" s="124"/>
      <c r="Z409" s="124"/>
      <c r="AA409" s="124"/>
      <c r="AB409" s="124"/>
      <c r="AC409" s="124"/>
      <c r="AD409" s="36"/>
      <c r="AE409" s="450"/>
      <c r="AF409" s="315"/>
      <c r="AG409" s="327"/>
      <c r="AH409" s="250"/>
    </row>
    <row r="410" spans="1:42" s="220" customFormat="1" ht="40.5" customHeight="1" thickBot="1">
      <c r="A410" s="489"/>
      <c r="B410" s="490"/>
      <c r="C410" s="491"/>
      <c r="D410" s="475"/>
      <c r="E410" s="87"/>
      <c r="F410" s="13"/>
      <c r="G410" s="8"/>
      <c r="H410" s="16"/>
      <c r="I410" s="22"/>
      <c r="J410" s="13"/>
      <c r="K410" s="141"/>
      <c r="L410" s="141"/>
      <c r="M410" s="141"/>
      <c r="N410" s="141"/>
      <c r="O410" s="141"/>
      <c r="P410" s="141"/>
      <c r="Q410" s="141"/>
      <c r="R410" s="141"/>
      <c r="S410" s="141"/>
      <c r="T410" s="124"/>
      <c r="U410" s="124"/>
      <c r="V410" s="124"/>
      <c r="W410" s="124"/>
      <c r="X410" s="124"/>
      <c r="Y410" s="124"/>
      <c r="Z410" s="124"/>
      <c r="AA410" s="124"/>
      <c r="AB410" s="124"/>
      <c r="AC410" s="124"/>
      <c r="AD410" s="37">
        <f>SUM(AD411:AD412)</f>
        <v>0</v>
      </c>
      <c r="AE410" s="450"/>
      <c r="AF410" s="320"/>
      <c r="AG410" s="326"/>
      <c r="AH410" s="250"/>
      <c r="AO410"/>
      <c r="AP410"/>
    </row>
    <row r="411" spans="1:42" s="220" customFormat="1" ht="75" customHeight="1" thickBot="1">
      <c r="A411" s="485"/>
      <c r="B411" s="104" t="s">
        <v>81</v>
      </c>
      <c r="C411" s="132" t="s">
        <v>956</v>
      </c>
      <c r="D411" s="105">
        <v>5</v>
      </c>
      <c r="E411" s="8"/>
      <c r="F411" s="303"/>
      <c r="G411" s="303"/>
      <c r="H411" s="303"/>
      <c r="I411" s="303"/>
      <c r="J411" s="303"/>
      <c r="K411" s="141"/>
      <c r="L411" s="141"/>
      <c r="M411" s="141"/>
      <c r="N411" s="141"/>
      <c r="O411" s="141"/>
      <c r="P411" s="141"/>
      <c r="Q411" s="141"/>
      <c r="R411" s="141"/>
      <c r="S411" s="141"/>
      <c r="T411" s="124"/>
      <c r="U411" s="124"/>
      <c r="V411" s="124"/>
      <c r="W411" s="124"/>
      <c r="X411" s="124"/>
      <c r="Y411" s="124"/>
      <c r="Z411" s="124"/>
      <c r="AA411" s="124"/>
      <c r="AB411" s="124"/>
      <c r="AC411" s="124"/>
      <c r="AD411" s="302">
        <f t="shared" ref="AD411:AD412" si="118">SUM(ROUNDUP(F411/D411,0),ROUNDUP(G411/D411,0),ROUNDUP(H411/D411,0),ROUNDUP(I411/D411,0),ROUNDUP(J411/D411,0),ROUNDUP(K411/D411,0),ROUNDUP(L411/D411,0),ROUNDUP(M411/D411,0),ROUNDUP(N411/D411,0),ROUNDUP(O411/D411,0),ROUNDUP(P411/D411,0),ROUNDUP(Q411/D411,0),ROUNDUP(R411/D411,0),ROUNDUP(S411/D411,0),ROUNDUP(T411/D411,0),ROUNDUP(U411/D411,0),ROUNDUP(V411/D411,0),ROUNDUP(W411/D411,0),ROUNDUP(X411/D411,0),ROUNDUP(Y411/D411,0),ROUNDUP(Z411/D411,0),ROUNDUP(AA411/D411,0),ROUNDUP(AB411/D411,0),ROUNDUP(AC411/D411,0))*D411</f>
        <v>0</v>
      </c>
      <c r="AE411" s="451">
        <v>7.65</v>
      </c>
      <c r="AF411" s="311">
        <f t="shared" ref="AF411:AF412" si="119">AD411*AE411</f>
        <v>0</v>
      </c>
      <c r="AG411" s="332"/>
      <c r="AH411" s="250"/>
      <c r="AO411"/>
      <c r="AP411"/>
    </row>
    <row r="412" spans="1:42" ht="44.1" customHeight="1" thickBot="1">
      <c r="A412" s="487"/>
      <c r="B412" s="104" t="s">
        <v>82</v>
      </c>
      <c r="C412" s="132" t="s">
        <v>957</v>
      </c>
      <c r="D412" s="105">
        <v>5</v>
      </c>
      <c r="E412" s="8"/>
      <c r="F412" s="303"/>
      <c r="G412" s="303"/>
      <c r="H412" s="303"/>
      <c r="I412" s="303"/>
      <c r="J412" s="303"/>
      <c r="K412" s="141"/>
      <c r="L412" s="141"/>
      <c r="M412" s="141"/>
      <c r="N412" s="141"/>
      <c r="O412" s="141"/>
      <c r="P412" s="141"/>
      <c r="Q412" s="141"/>
      <c r="R412" s="141"/>
      <c r="S412" s="141"/>
      <c r="T412" s="141"/>
      <c r="U412" s="124"/>
      <c r="V412" s="124"/>
      <c r="W412" s="124"/>
      <c r="X412" s="124"/>
      <c r="Y412" s="124"/>
      <c r="Z412" s="124"/>
      <c r="AA412" s="124"/>
      <c r="AB412" s="124"/>
      <c r="AC412" s="124"/>
      <c r="AD412" s="302">
        <f t="shared" si="118"/>
        <v>0</v>
      </c>
      <c r="AE412" s="451">
        <v>14</v>
      </c>
      <c r="AF412" s="311">
        <f t="shared" si="119"/>
        <v>0</v>
      </c>
      <c r="AG412" s="328"/>
      <c r="AH412" s="250"/>
    </row>
    <row r="413" spans="1:42" s="3" customFormat="1" ht="80.099999999999994" customHeight="1" thickBot="1">
      <c r="A413" s="494" t="s">
        <v>570</v>
      </c>
      <c r="B413" s="495"/>
      <c r="C413" s="496"/>
      <c r="D413" s="473" t="s">
        <v>571</v>
      </c>
      <c r="E413" s="85"/>
      <c r="F413" s="103" t="s">
        <v>660</v>
      </c>
      <c r="G413" s="103" t="s">
        <v>661</v>
      </c>
      <c r="H413" s="103" t="s">
        <v>662</v>
      </c>
      <c r="I413" s="103" t="s">
        <v>960</v>
      </c>
      <c r="J413" s="103" t="s">
        <v>658</v>
      </c>
      <c r="K413" s="116" t="s">
        <v>663</v>
      </c>
      <c r="L413" s="124"/>
      <c r="M413" s="124"/>
      <c r="N413" s="124"/>
      <c r="O413" s="124"/>
      <c r="P413" s="124"/>
      <c r="Q413" s="124"/>
      <c r="R413" s="141"/>
      <c r="S413" s="141"/>
      <c r="T413" s="141"/>
      <c r="U413" s="141"/>
      <c r="V413" s="143"/>
      <c r="W413" s="143"/>
      <c r="X413" s="143"/>
      <c r="Y413" s="143"/>
      <c r="Z413" s="143"/>
      <c r="AA413" s="143"/>
      <c r="AB413" s="143"/>
      <c r="AC413" s="143"/>
      <c r="AD413" s="33" t="s">
        <v>2</v>
      </c>
      <c r="AE413" s="449" t="s">
        <v>386</v>
      </c>
      <c r="AF413" s="310" t="s">
        <v>387</v>
      </c>
      <c r="AG413" s="335"/>
      <c r="AH413" s="250"/>
      <c r="AO413"/>
      <c r="AP413"/>
    </row>
    <row r="414" spans="1:42" s="3" customFormat="1" ht="80.099999999999994" customHeight="1" thickBot="1">
      <c r="A414" s="470"/>
      <c r="B414" s="471"/>
      <c r="C414" s="472"/>
      <c r="D414" s="474"/>
      <c r="E414" s="86"/>
      <c r="F414" s="116" t="s">
        <v>78</v>
      </c>
      <c r="G414" s="104" t="s">
        <v>74</v>
      </c>
      <c r="H414" s="104" t="s">
        <v>75</v>
      </c>
      <c r="I414" s="104" t="s">
        <v>76</v>
      </c>
      <c r="J414" s="104" t="s">
        <v>77</v>
      </c>
      <c r="K414" s="219" t="s">
        <v>79</v>
      </c>
      <c r="L414" s="124"/>
      <c r="M414" s="124"/>
      <c r="N414" s="124"/>
      <c r="O414" s="124"/>
      <c r="P414" s="124"/>
      <c r="Q414" s="124"/>
      <c r="R414" s="141"/>
      <c r="S414" s="141"/>
      <c r="T414" s="141"/>
      <c r="U414" s="141"/>
      <c r="V414" s="124"/>
      <c r="W414" s="124"/>
      <c r="X414" s="124"/>
      <c r="Y414" s="124"/>
      <c r="Z414" s="124"/>
      <c r="AA414" s="124"/>
      <c r="AB414" s="124"/>
      <c r="AC414" s="124"/>
      <c r="AD414" s="34"/>
      <c r="AE414" s="450"/>
      <c r="AF414" s="315"/>
      <c r="AG414" s="335"/>
      <c r="AH414" s="250"/>
      <c r="AO414"/>
      <c r="AP414"/>
    </row>
    <row r="415" spans="1:42" s="1" customFormat="1" ht="40.5" customHeight="1" thickBot="1">
      <c r="A415" s="489"/>
      <c r="B415" s="490"/>
      <c r="C415" s="491"/>
      <c r="D415" s="475"/>
      <c r="E415" s="87"/>
      <c r="F415" s="7"/>
      <c r="G415" s="7"/>
      <c r="H415" s="7"/>
      <c r="I415" s="81"/>
      <c r="J415" s="13"/>
      <c r="K415" s="75"/>
      <c r="L415" s="124"/>
      <c r="M415" s="124"/>
      <c r="N415" s="124"/>
      <c r="O415" s="124"/>
      <c r="P415" s="124"/>
      <c r="Q415" s="124"/>
      <c r="R415" s="141"/>
      <c r="S415" s="141"/>
      <c r="T415" s="141"/>
      <c r="U415" s="141"/>
      <c r="V415" s="124"/>
      <c r="W415" s="124"/>
      <c r="X415" s="124"/>
      <c r="Y415" s="124"/>
      <c r="Z415" s="124"/>
      <c r="AA415" s="124"/>
      <c r="AB415" s="124"/>
      <c r="AC415" s="124"/>
      <c r="AD415" s="34">
        <f>SUM(AD416:AD417)</f>
        <v>0</v>
      </c>
      <c r="AE415" s="450"/>
      <c r="AF415" s="314"/>
      <c r="AG415" s="326"/>
      <c r="AH415" s="250"/>
      <c r="AO415"/>
      <c r="AP415"/>
    </row>
    <row r="416" spans="1:42" s="1" customFormat="1" ht="80.099999999999994" customHeight="1" thickBot="1">
      <c r="A416" s="485"/>
      <c r="B416" s="104" t="s">
        <v>458</v>
      </c>
      <c r="C416" s="132" t="s">
        <v>961</v>
      </c>
      <c r="D416" s="105">
        <v>5</v>
      </c>
      <c r="E416" s="8"/>
      <c r="F416" s="303"/>
      <c r="G416" s="303"/>
      <c r="H416" s="303"/>
      <c r="I416" s="303"/>
      <c r="J416" s="303"/>
      <c r="K416" s="303"/>
      <c r="L416" s="124"/>
      <c r="M416" s="124"/>
      <c r="N416" s="124"/>
      <c r="O416" s="124"/>
      <c r="P416" s="124"/>
      <c r="Q416" s="124"/>
      <c r="R416" s="141"/>
      <c r="S416" s="141"/>
      <c r="T416" s="141"/>
      <c r="U416" s="141"/>
      <c r="V416" s="124"/>
      <c r="W416" s="124"/>
      <c r="X416" s="124"/>
      <c r="Y416" s="124"/>
      <c r="Z416" s="124"/>
      <c r="AA416" s="124"/>
      <c r="AB416" s="124"/>
      <c r="AC416" s="124"/>
      <c r="AD416" s="302">
        <f t="shared" ref="AD416:AD417" si="120">SUM(ROUNDUP(F416/D416,0),ROUNDUP(G416/D416,0),ROUNDUP(H416/D416,0),ROUNDUP(I416/D416,0),ROUNDUP(J416/D416,0),ROUNDUP(K416/D416,0),ROUNDUP(L416/D416,0),ROUNDUP(M416/D416,0),ROUNDUP(N416/D416,0),ROUNDUP(O416/D416,0),ROUNDUP(P416/D416,0),ROUNDUP(Q416/D416,0),ROUNDUP(R416/D416,0),ROUNDUP(S416/D416,0),ROUNDUP(T416/D416,0),ROUNDUP(U416/D416,0),ROUNDUP(V416/D416,0),ROUNDUP(W416/D416,0),ROUNDUP(X416/D416,0),ROUNDUP(Y416/D416,0),ROUNDUP(Z416/D416,0),ROUNDUP(AA416/D416,0),ROUNDUP(AB416/D416,0),ROUNDUP(AC416/D416,0))*D416</f>
        <v>0</v>
      </c>
      <c r="AE416" s="451">
        <v>13.33</v>
      </c>
      <c r="AF416" s="311">
        <f t="shared" ref="AF416:AF417" si="121">AD416*AE416</f>
        <v>0</v>
      </c>
      <c r="AG416" s="336"/>
      <c r="AH416" s="250"/>
      <c r="AO416"/>
      <c r="AP416"/>
    </row>
    <row r="417" spans="1:42" s="1" customFormat="1" ht="80.099999999999994" customHeight="1" thickBot="1">
      <c r="A417" s="487"/>
      <c r="B417" s="104" t="s">
        <v>459</v>
      </c>
      <c r="C417" s="132" t="s">
        <v>962</v>
      </c>
      <c r="D417" s="105">
        <v>5</v>
      </c>
      <c r="E417" s="8"/>
      <c r="F417" s="303"/>
      <c r="G417" s="303"/>
      <c r="H417" s="303"/>
      <c r="I417" s="303"/>
      <c r="J417" s="303"/>
      <c r="K417" s="303"/>
      <c r="L417" s="124"/>
      <c r="M417" s="124"/>
      <c r="N417" s="124"/>
      <c r="O417" s="124"/>
      <c r="P417" s="124"/>
      <c r="Q417" s="124"/>
      <c r="R417" s="141"/>
      <c r="S417" s="141"/>
      <c r="T417" s="141"/>
      <c r="U417" s="141"/>
      <c r="V417" s="124"/>
      <c r="W417" s="124"/>
      <c r="X417" s="124"/>
      <c r="Y417" s="124"/>
      <c r="Z417" s="124"/>
      <c r="AA417" s="124"/>
      <c r="AB417" s="124"/>
      <c r="AC417" s="124"/>
      <c r="AD417" s="302">
        <f t="shared" si="120"/>
        <v>0</v>
      </c>
      <c r="AE417" s="451">
        <v>22.15</v>
      </c>
      <c r="AF417" s="311">
        <f t="shared" si="121"/>
        <v>0</v>
      </c>
      <c r="AG417" s="336"/>
      <c r="AH417" s="250"/>
      <c r="AO417"/>
      <c r="AP417"/>
    </row>
    <row r="418" spans="1:42" ht="80.099999999999994" customHeight="1" thickBot="1">
      <c r="A418" s="494" t="s">
        <v>570</v>
      </c>
      <c r="B418" s="495"/>
      <c r="C418" s="496"/>
      <c r="D418" s="473" t="s">
        <v>571</v>
      </c>
      <c r="E418" s="85"/>
      <c r="F418" s="103" t="s">
        <v>28</v>
      </c>
      <c r="G418" s="103" t="s">
        <v>574</v>
      </c>
      <c r="H418" s="103" t="s">
        <v>583</v>
      </c>
      <c r="I418" s="111" t="s">
        <v>585</v>
      </c>
      <c r="J418" s="254" t="s">
        <v>659</v>
      </c>
      <c r="K418" s="141"/>
      <c r="L418" s="141"/>
      <c r="M418" s="141"/>
      <c r="N418" s="141"/>
      <c r="O418" s="141"/>
      <c r="P418" s="141"/>
      <c r="Q418" s="141"/>
      <c r="R418" s="141"/>
      <c r="S418" s="141"/>
      <c r="T418" s="141"/>
      <c r="U418" s="143"/>
      <c r="V418" s="143"/>
      <c r="W418" s="143"/>
      <c r="X418" s="143"/>
      <c r="Y418" s="143"/>
      <c r="Z418" s="143"/>
      <c r="AA418" s="143"/>
      <c r="AB418" s="143"/>
      <c r="AC418" s="143"/>
      <c r="AD418" s="33" t="s">
        <v>2</v>
      </c>
      <c r="AE418" s="449" t="s">
        <v>386</v>
      </c>
      <c r="AF418" s="310" t="s">
        <v>387</v>
      </c>
      <c r="AG418" s="327"/>
      <c r="AH418" s="250"/>
    </row>
    <row r="419" spans="1:42" ht="80.099999999999994" customHeight="1" thickBot="1">
      <c r="A419" s="470"/>
      <c r="B419" s="471"/>
      <c r="C419" s="472"/>
      <c r="D419" s="474"/>
      <c r="E419" s="86"/>
      <c r="F419" s="104" t="s">
        <v>30</v>
      </c>
      <c r="G419" s="104" t="s">
        <v>4</v>
      </c>
      <c r="H419" s="104" t="s">
        <v>80</v>
      </c>
      <c r="I419" s="104" t="s">
        <v>7</v>
      </c>
      <c r="J419" s="104" t="s">
        <v>8</v>
      </c>
      <c r="K419" s="141"/>
      <c r="L419" s="141"/>
      <c r="M419" s="141"/>
      <c r="N419" s="141"/>
      <c r="O419" s="141"/>
      <c r="P419" s="141"/>
      <c r="Q419" s="141"/>
      <c r="R419" s="141"/>
      <c r="S419" s="141"/>
      <c r="T419" s="141"/>
      <c r="U419" s="124"/>
      <c r="V419" s="124"/>
      <c r="W419" s="124"/>
      <c r="X419" s="124"/>
      <c r="Y419" s="124"/>
      <c r="Z419" s="124"/>
      <c r="AA419" s="124"/>
      <c r="AB419" s="124"/>
      <c r="AC419" s="124"/>
      <c r="AD419" s="36"/>
      <c r="AE419" s="450"/>
      <c r="AF419" s="315"/>
      <c r="AG419" s="327"/>
      <c r="AH419" s="250"/>
    </row>
    <row r="420" spans="1:42" s="220" customFormat="1" ht="40.5" customHeight="1" thickBot="1">
      <c r="A420" s="489"/>
      <c r="B420" s="490"/>
      <c r="C420" s="491"/>
      <c r="D420" s="475"/>
      <c r="E420" s="87"/>
      <c r="F420" s="13"/>
      <c r="G420" s="16"/>
      <c r="H420" s="8"/>
      <c r="I420" s="22"/>
      <c r="J420" s="13"/>
      <c r="K420" s="141"/>
      <c r="L420" s="141"/>
      <c r="M420" s="141"/>
      <c r="N420" s="141"/>
      <c r="O420" s="141"/>
      <c r="P420" s="141"/>
      <c r="Q420" s="141"/>
      <c r="R420" s="141"/>
      <c r="S420" s="141"/>
      <c r="T420" s="141"/>
      <c r="U420" s="124"/>
      <c r="V420" s="124"/>
      <c r="W420" s="124"/>
      <c r="X420" s="124"/>
      <c r="Y420" s="124"/>
      <c r="Z420" s="124"/>
      <c r="AA420" s="124"/>
      <c r="AB420" s="124"/>
      <c r="AC420" s="124"/>
      <c r="AD420" s="37">
        <f>SUM(AD421:AD422)</f>
        <v>0</v>
      </c>
      <c r="AE420" s="450"/>
      <c r="AF420" s="320"/>
      <c r="AG420" s="326"/>
      <c r="AH420" s="250"/>
      <c r="AO420"/>
      <c r="AP420"/>
    </row>
    <row r="421" spans="1:42" ht="120.95" customHeight="1" thickBot="1">
      <c r="A421" s="486"/>
      <c r="B421" s="120" t="s">
        <v>359</v>
      </c>
      <c r="C421" s="133" t="s">
        <v>958</v>
      </c>
      <c r="D421" s="111">
        <v>5</v>
      </c>
      <c r="E421" s="9"/>
      <c r="F421" s="141"/>
      <c r="G421" s="303"/>
      <c r="H421" s="141"/>
      <c r="I421" s="301"/>
      <c r="J421" s="303"/>
      <c r="K421" s="141"/>
      <c r="L421" s="141"/>
      <c r="M421" s="141"/>
      <c r="N421" s="141"/>
      <c r="O421" s="141"/>
      <c r="P421" s="141"/>
      <c r="Q421" s="141"/>
      <c r="R421" s="141"/>
      <c r="S421" s="141"/>
      <c r="T421" s="141"/>
      <c r="U421" s="124"/>
      <c r="V421" s="124"/>
      <c r="W421" s="124"/>
      <c r="X421" s="124"/>
      <c r="Y421" s="124"/>
      <c r="Z421" s="124"/>
      <c r="AA421" s="124"/>
      <c r="AB421" s="124"/>
      <c r="AC421" s="124"/>
      <c r="AD421" s="302">
        <f t="shared" ref="AD421:AD422" si="122">SUM(ROUNDUP(F421/D421,0),ROUNDUP(G421/D421,0),ROUNDUP(H421/D421,0),ROUNDUP(I421/D421,0),ROUNDUP(J421/D421,0),ROUNDUP(K421/D421,0),ROUNDUP(L421/D421,0),ROUNDUP(M421/D421,0),ROUNDUP(N421/D421,0),ROUNDUP(O421/D421,0),ROUNDUP(P421/D421,0),ROUNDUP(Q421/D421,0),ROUNDUP(R421/D421,0),ROUNDUP(S421/D421,0),ROUNDUP(T421/D421,0),ROUNDUP(U421/D421,0),ROUNDUP(V421/D421,0),ROUNDUP(W421/D421,0),ROUNDUP(X421/D421,0),ROUNDUP(Y421/D421,0),ROUNDUP(Z421/D421,0),ROUNDUP(AA421/D421,0),ROUNDUP(AB421/D421,0),ROUNDUP(AC421/D421,0))*D421</f>
        <v>0</v>
      </c>
      <c r="AE421" s="451">
        <v>2.0099999999999998</v>
      </c>
      <c r="AF421" s="311">
        <f t="shared" ref="AF421:AF422" si="123">AD421*AE421</f>
        <v>0</v>
      </c>
      <c r="AG421" s="327"/>
      <c r="AH421" s="250"/>
    </row>
    <row r="422" spans="1:42" ht="80.099999999999994" customHeight="1" thickBot="1">
      <c r="A422" s="487"/>
      <c r="B422" s="104" t="s">
        <v>360</v>
      </c>
      <c r="C422" s="133" t="s">
        <v>959</v>
      </c>
      <c r="D422" s="111">
        <v>5</v>
      </c>
      <c r="E422" s="9"/>
      <c r="F422" s="303"/>
      <c r="G422" s="303"/>
      <c r="H422" s="303"/>
      <c r="I422" s="303"/>
      <c r="J422" s="303"/>
      <c r="K422" s="141"/>
      <c r="L422" s="141"/>
      <c r="M422" s="141"/>
      <c r="N422" s="141"/>
      <c r="O422" s="141"/>
      <c r="P422" s="141"/>
      <c r="Q422" s="141"/>
      <c r="R422" s="141"/>
      <c r="S422" s="141"/>
      <c r="T422" s="141"/>
      <c r="U422" s="124"/>
      <c r="V422" s="124"/>
      <c r="W422" s="124"/>
      <c r="X422" s="124"/>
      <c r="Y422" s="124"/>
      <c r="Z422" s="124"/>
      <c r="AA422" s="124"/>
      <c r="AB422" s="124"/>
      <c r="AC422" s="124"/>
      <c r="AD422" s="302">
        <f t="shared" si="122"/>
        <v>0</v>
      </c>
      <c r="AE422" s="451">
        <v>3.97</v>
      </c>
      <c r="AF422" s="311">
        <f t="shared" si="123"/>
        <v>0</v>
      </c>
      <c r="AG422" s="327"/>
      <c r="AH422" s="250"/>
    </row>
    <row r="423" spans="1:42" s="78" customFormat="1" ht="50.1" customHeight="1" thickBot="1">
      <c r="A423" s="494" t="s">
        <v>570</v>
      </c>
      <c r="B423" s="495"/>
      <c r="C423" s="496"/>
      <c r="D423" s="473" t="s">
        <v>571</v>
      </c>
      <c r="E423" s="86"/>
      <c r="F423" s="103" t="s">
        <v>652</v>
      </c>
      <c r="G423" s="103" t="s">
        <v>28</v>
      </c>
      <c r="H423" s="254" t="s">
        <v>942</v>
      </c>
      <c r="I423" s="103" t="s">
        <v>943</v>
      </c>
      <c r="J423" s="254" t="s">
        <v>944</v>
      </c>
      <c r="K423" s="103" t="s">
        <v>655</v>
      </c>
      <c r="L423" s="103" t="s">
        <v>1</v>
      </c>
      <c r="M423" s="103" t="s">
        <v>574</v>
      </c>
      <c r="N423" s="103" t="s">
        <v>656</v>
      </c>
      <c r="O423" s="103" t="s">
        <v>582</v>
      </c>
      <c r="P423" s="103" t="s">
        <v>657</v>
      </c>
      <c r="Q423" s="103" t="s">
        <v>866</v>
      </c>
      <c r="R423" s="103" t="s">
        <v>945</v>
      </c>
      <c r="S423" s="103" t="s">
        <v>946</v>
      </c>
      <c r="T423" s="103" t="s">
        <v>947</v>
      </c>
      <c r="U423" s="118" t="s">
        <v>948</v>
      </c>
      <c r="V423" s="103" t="s">
        <v>581</v>
      </c>
      <c r="W423" s="123" t="s">
        <v>622</v>
      </c>
      <c r="X423" s="141"/>
      <c r="Y423" s="141"/>
      <c r="Z423" s="141"/>
      <c r="AA423" s="141"/>
      <c r="AB423" s="141"/>
      <c r="AC423" s="141"/>
      <c r="AD423" s="33" t="s">
        <v>2</v>
      </c>
      <c r="AE423" s="449" t="s">
        <v>386</v>
      </c>
      <c r="AF423" s="310" t="s">
        <v>387</v>
      </c>
      <c r="AG423" s="334"/>
      <c r="AH423" s="250"/>
      <c r="AO423"/>
      <c r="AP423"/>
    </row>
    <row r="424" spans="1:42" ht="50.1" customHeight="1" thickBot="1">
      <c r="A424" s="470"/>
      <c r="B424" s="471"/>
      <c r="C424" s="472"/>
      <c r="D424" s="474"/>
      <c r="E424" s="86"/>
      <c r="F424" s="104" t="s">
        <v>29</v>
      </c>
      <c r="G424" s="104" t="s">
        <v>30</v>
      </c>
      <c r="H424" s="104" t="s">
        <v>32</v>
      </c>
      <c r="I424" s="104" t="s">
        <v>11</v>
      </c>
      <c r="J424" s="104" t="s">
        <v>33</v>
      </c>
      <c r="K424" s="104" t="s">
        <v>34</v>
      </c>
      <c r="L424" s="104" t="s">
        <v>12</v>
      </c>
      <c r="M424" s="104" t="s">
        <v>4</v>
      </c>
      <c r="N424" s="104" t="s">
        <v>36</v>
      </c>
      <c r="O424" s="104" t="s">
        <v>443</v>
      </c>
      <c r="P424" s="104" t="s">
        <v>8</v>
      </c>
      <c r="Q424" s="104" t="s">
        <v>90</v>
      </c>
      <c r="R424" s="104" t="s">
        <v>37</v>
      </c>
      <c r="S424" s="104" t="s">
        <v>322</v>
      </c>
      <c r="T424" s="104" t="s">
        <v>323</v>
      </c>
      <c r="U424" s="121" t="s">
        <v>353</v>
      </c>
      <c r="V424" s="121" t="s">
        <v>358</v>
      </c>
      <c r="W424" s="104" t="s">
        <v>420</v>
      </c>
      <c r="X424" s="141"/>
      <c r="Y424" s="141"/>
      <c r="Z424" s="141"/>
      <c r="AA424" s="141"/>
      <c r="AB424" s="141"/>
      <c r="AC424" s="141"/>
      <c r="AD424" s="172"/>
      <c r="AE424" s="450"/>
      <c r="AF424" s="315"/>
      <c r="AG424" s="328"/>
      <c r="AH424" s="250"/>
    </row>
    <row r="425" spans="1:42" ht="42" customHeight="1" thickBot="1">
      <c r="A425" s="489"/>
      <c r="B425" s="490"/>
      <c r="C425" s="491"/>
      <c r="D425" s="475"/>
      <c r="E425" s="87"/>
      <c r="F425" s="7"/>
      <c r="G425" s="7"/>
      <c r="H425" s="81"/>
      <c r="I425" s="81"/>
      <c r="J425" s="7"/>
      <c r="K425" s="7"/>
      <c r="L425" s="7"/>
      <c r="M425" s="13"/>
      <c r="N425" s="13"/>
      <c r="O425" s="66"/>
      <c r="P425" s="13"/>
      <c r="Q425" s="13"/>
      <c r="R425" s="79"/>
      <c r="S425" s="79"/>
      <c r="T425" s="79"/>
      <c r="U425" s="80"/>
      <c r="V425" s="68"/>
      <c r="W425" s="64"/>
      <c r="X425" s="141"/>
      <c r="Y425" s="141"/>
      <c r="Z425" s="141"/>
      <c r="AA425" s="141"/>
      <c r="AB425" s="141"/>
      <c r="AC425" s="141"/>
      <c r="AD425" s="172">
        <f>SUM(AD426:AD432)</f>
        <v>0</v>
      </c>
      <c r="AE425" s="450"/>
      <c r="AF425" s="322"/>
      <c r="AG425" s="326"/>
      <c r="AH425" s="250"/>
    </row>
    <row r="426" spans="1:42" s="220" customFormat="1" ht="50.1" customHeight="1" thickBot="1">
      <c r="A426" s="339"/>
      <c r="B426" s="386" t="s">
        <v>45</v>
      </c>
      <c r="C426" s="390" t="s">
        <v>935</v>
      </c>
      <c r="D426" s="388">
        <v>10</v>
      </c>
      <c r="E426" s="389"/>
      <c r="F426" s="303"/>
      <c r="G426" s="303"/>
      <c r="H426" s="124"/>
      <c r="I426" s="124"/>
      <c r="J426" s="124"/>
      <c r="K426" s="303"/>
      <c r="L426" s="141"/>
      <c r="M426" s="303"/>
      <c r="N426" s="124"/>
      <c r="O426" s="303"/>
      <c r="P426" s="303"/>
      <c r="Q426" s="141"/>
      <c r="R426" s="124"/>
      <c r="S426" s="141"/>
      <c r="T426" s="124"/>
      <c r="U426" s="124"/>
      <c r="V426" s="303"/>
      <c r="W426" s="303"/>
      <c r="X426" s="141"/>
      <c r="Y426" s="141"/>
      <c r="Z426" s="141"/>
      <c r="AA426" s="141"/>
      <c r="AB426" s="141"/>
      <c r="AC426" s="141"/>
      <c r="AD426" s="302">
        <f t="shared" ref="AD426:AD432" si="124">SUM(ROUNDUP(F426/D426,0),ROUNDUP(G426/D426,0),ROUNDUP(H426/D426,0),ROUNDUP(I426/D426,0),ROUNDUP(J426/D426,0),ROUNDUP(K426/D426,0),ROUNDUP(L426/D426,0),ROUNDUP(M426/D426,0),ROUNDUP(N426/D426,0),ROUNDUP(O426/D426,0),ROUNDUP(P426/D426,0),ROUNDUP(Q426/D426,0),ROUNDUP(R426/D426,0),ROUNDUP(S426/D426,0),ROUNDUP(T426/D426,0),ROUNDUP(U426/D426,0),ROUNDUP(V426/D426,0),ROUNDUP(W426/D426,0),ROUNDUP(X426/D426,0),ROUNDUP(Y426/D426,0),ROUNDUP(Z426/D426,0),ROUNDUP(AA426/D426,0),ROUNDUP(AB426/D426,0),ROUNDUP(AC426/D426,0))*D426</f>
        <v>0</v>
      </c>
      <c r="AE426" s="451">
        <v>1.56</v>
      </c>
      <c r="AF426" s="311">
        <f t="shared" ref="AF426" si="125">AD426*AE426</f>
        <v>0</v>
      </c>
      <c r="AG426" s="332"/>
      <c r="AH426" s="250"/>
      <c r="AO426"/>
      <c r="AP426"/>
    </row>
    <row r="427" spans="1:42" s="220" customFormat="1" ht="50.1" customHeight="1" thickBot="1">
      <c r="A427" s="486"/>
      <c r="B427" s="194" t="s">
        <v>46</v>
      </c>
      <c r="C427" s="130" t="s">
        <v>936</v>
      </c>
      <c r="D427" s="165">
        <v>10</v>
      </c>
      <c r="E427" s="19"/>
      <c r="F427" s="303"/>
      <c r="G427" s="303"/>
      <c r="H427" s="124"/>
      <c r="I427" s="124"/>
      <c r="J427" s="303"/>
      <c r="K427" s="303"/>
      <c r="L427" s="141"/>
      <c r="M427" s="303"/>
      <c r="N427" s="124"/>
      <c r="O427" s="303"/>
      <c r="P427" s="303"/>
      <c r="Q427" s="141"/>
      <c r="R427" s="141"/>
      <c r="S427" s="124"/>
      <c r="T427" s="124"/>
      <c r="U427" s="124"/>
      <c r="V427" s="303"/>
      <c r="W427" s="303"/>
      <c r="X427" s="141"/>
      <c r="Y427" s="141"/>
      <c r="Z427" s="141"/>
      <c r="AA427" s="141"/>
      <c r="AB427" s="141"/>
      <c r="AC427" s="141"/>
      <c r="AD427" s="302">
        <f t="shared" si="124"/>
        <v>0</v>
      </c>
      <c r="AE427" s="451">
        <v>2.17</v>
      </c>
      <c r="AF427" s="311">
        <f t="shared" ref="AF427:AF432" si="126">AD427*AE427</f>
        <v>0</v>
      </c>
      <c r="AG427" s="332"/>
      <c r="AH427" s="250"/>
      <c r="AO427"/>
      <c r="AP427"/>
    </row>
    <row r="428" spans="1:42" ht="50.1" customHeight="1" thickBot="1">
      <c r="A428" s="486"/>
      <c r="B428" s="194" t="s">
        <v>47</v>
      </c>
      <c r="C428" s="130" t="s">
        <v>937</v>
      </c>
      <c r="D428" s="165">
        <v>10</v>
      </c>
      <c r="E428" s="19"/>
      <c r="F428" s="303"/>
      <c r="G428" s="303"/>
      <c r="H428" s="124"/>
      <c r="I428" s="124"/>
      <c r="J428" s="303"/>
      <c r="K428" s="303"/>
      <c r="L428" s="141"/>
      <c r="M428" s="303"/>
      <c r="N428" s="141"/>
      <c r="O428" s="303"/>
      <c r="P428" s="303"/>
      <c r="Q428" s="141"/>
      <c r="R428" s="124"/>
      <c r="S428" s="124"/>
      <c r="T428" s="141"/>
      <c r="U428" s="141"/>
      <c r="V428" s="303"/>
      <c r="W428" s="303"/>
      <c r="X428" s="141"/>
      <c r="Y428" s="141"/>
      <c r="Z428" s="141"/>
      <c r="AA428" s="141"/>
      <c r="AB428" s="141"/>
      <c r="AC428" s="141"/>
      <c r="AD428" s="302">
        <f t="shared" si="124"/>
        <v>0</v>
      </c>
      <c r="AE428" s="451">
        <v>3</v>
      </c>
      <c r="AF428" s="311">
        <f t="shared" si="126"/>
        <v>0</v>
      </c>
      <c r="AG428" s="328"/>
      <c r="AH428" s="250"/>
    </row>
    <row r="429" spans="1:42" ht="141.75" customHeight="1" thickBot="1">
      <c r="A429" s="486"/>
      <c r="B429" s="194" t="s">
        <v>48</v>
      </c>
      <c r="C429" s="130" t="s">
        <v>938</v>
      </c>
      <c r="D429" s="165">
        <v>10</v>
      </c>
      <c r="E429" s="19"/>
      <c r="F429" s="303"/>
      <c r="G429" s="303"/>
      <c r="H429" s="124"/>
      <c r="I429" s="124"/>
      <c r="J429" s="141"/>
      <c r="K429" s="303"/>
      <c r="L429" s="141"/>
      <c r="M429" s="303"/>
      <c r="N429" s="141"/>
      <c r="O429" s="303"/>
      <c r="P429" s="303"/>
      <c r="Q429" s="141"/>
      <c r="R429" s="141"/>
      <c r="S429" s="124"/>
      <c r="T429" s="124"/>
      <c r="U429" s="124"/>
      <c r="V429" s="303"/>
      <c r="W429" s="303"/>
      <c r="X429" s="141"/>
      <c r="Y429" s="141"/>
      <c r="Z429" s="141"/>
      <c r="AA429" s="141"/>
      <c r="AB429" s="141"/>
      <c r="AC429" s="141"/>
      <c r="AD429" s="302">
        <f t="shared" si="124"/>
        <v>0</v>
      </c>
      <c r="AE429" s="451">
        <v>4.24</v>
      </c>
      <c r="AF429" s="311">
        <f t="shared" si="126"/>
        <v>0</v>
      </c>
      <c r="AG429" s="327"/>
      <c r="AH429" s="250"/>
    </row>
    <row r="430" spans="1:42" s="220" customFormat="1" ht="56.25" customHeight="1" thickBot="1">
      <c r="A430" s="486"/>
      <c r="B430" s="194" t="s">
        <v>49</v>
      </c>
      <c r="C430" s="130" t="s">
        <v>939</v>
      </c>
      <c r="D430" s="165">
        <v>10</v>
      </c>
      <c r="E430" s="19"/>
      <c r="F430" s="303"/>
      <c r="G430" s="303"/>
      <c r="H430" s="124"/>
      <c r="I430" s="141"/>
      <c r="J430" s="303"/>
      <c r="K430" s="303"/>
      <c r="L430" s="141"/>
      <c r="M430" s="303"/>
      <c r="N430" s="141"/>
      <c r="O430" s="303"/>
      <c r="P430" s="303"/>
      <c r="Q430" s="141"/>
      <c r="R430" s="141"/>
      <c r="S430" s="141"/>
      <c r="T430" s="141"/>
      <c r="U430" s="141"/>
      <c r="V430" s="303"/>
      <c r="W430" s="303"/>
      <c r="X430" s="141"/>
      <c r="Y430" s="141"/>
      <c r="Z430" s="141"/>
      <c r="AA430" s="141"/>
      <c r="AB430" s="141"/>
      <c r="AC430" s="141"/>
      <c r="AD430" s="302">
        <f t="shared" si="124"/>
        <v>0</v>
      </c>
      <c r="AE430" s="451">
        <v>4.93</v>
      </c>
      <c r="AF430" s="311">
        <f t="shared" si="126"/>
        <v>0</v>
      </c>
      <c r="AG430" s="332"/>
      <c r="AH430" s="250"/>
      <c r="AO430"/>
      <c r="AP430"/>
    </row>
    <row r="431" spans="1:42" s="234" customFormat="1" ht="39.950000000000003" customHeight="1" thickBot="1">
      <c r="A431" s="486"/>
      <c r="B431" s="194" t="s">
        <v>50</v>
      </c>
      <c r="C431" s="130" t="s">
        <v>940</v>
      </c>
      <c r="D431" s="165">
        <v>5</v>
      </c>
      <c r="E431" s="19"/>
      <c r="F431" s="303"/>
      <c r="G431" s="303"/>
      <c r="H431" s="303"/>
      <c r="I431" s="303"/>
      <c r="J431" s="141"/>
      <c r="K431" s="303"/>
      <c r="L431" s="303"/>
      <c r="M431" s="303"/>
      <c r="N431" s="303"/>
      <c r="O431" s="141"/>
      <c r="P431" s="141"/>
      <c r="Q431" s="303"/>
      <c r="R431" s="303"/>
      <c r="S431" s="303"/>
      <c r="T431" s="303"/>
      <c r="U431" s="303"/>
      <c r="V431" s="303"/>
      <c r="W431" s="124"/>
      <c r="X431" s="124"/>
      <c r="Y431" s="124"/>
      <c r="Z431" s="141"/>
      <c r="AA431" s="141"/>
      <c r="AB431" s="141"/>
      <c r="AC431" s="141"/>
      <c r="AD431" s="302">
        <f t="shared" si="124"/>
        <v>0</v>
      </c>
      <c r="AE431" s="451">
        <v>6.89</v>
      </c>
      <c r="AF431" s="311">
        <f t="shared" si="126"/>
        <v>0</v>
      </c>
      <c r="AG431" s="332"/>
      <c r="AH431" s="250"/>
      <c r="AO431"/>
      <c r="AP431"/>
    </row>
    <row r="432" spans="1:42" ht="50.1" customHeight="1" thickBot="1">
      <c r="A432" s="487"/>
      <c r="B432" s="194" t="s">
        <v>51</v>
      </c>
      <c r="C432" s="130" t="s">
        <v>941</v>
      </c>
      <c r="D432" s="165">
        <v>5</v>
      </c>
      <c r="E432" s="19"/>
      <c r="F432" s="303"/>
      <c r="G432" s="303"/>
      <c r="H432" s="303"/>
      <c r="I432" s="303"/>
      <c r="J432" s="141"/>
      <c r="K432" s="303"/>
      <c r="L432" s="303"/>
      <c r="M432" s="303"/>
      <c r="N432" s="303"/>
      <c r="O432" s="141"/>
      <c r="P432" s="141"/>
      <c r="Q432" s="303"/>
      <c r="R432" s="303"/>
      <c r="S432" s="303"/>
      <c r="T432" s="303"/>
      <c r="U432" s="303"/>
      <c r="V432" s="303"/>
      <c r="W432" s="145"/>
      <c r="X432" s="145"/>
      <c r="Y432" s="145"/>
      <c r="Z432" s="145"/>
      <c r="AA432" s="145"/>
      <c r="AB432" s="145"/>
      <c r="AC432" s="145"/>
      <c r="AD432" s="302">
        <f t="shared" si="124"/>
        <v>0</v>
      </c>
      <c r="AE432" s="451">
        <v>10.57</v>
      </c>
      <c r="AF432" s="311">
        <f t="shared" si="126"/>
        <v>0</v>
      </c>
      <c r="AG432" s="328"/>
      <c r="AH432" s="250"/>
    </row>
    <row r="433" spans="1:42" ht="50.1" customHeight="1" thickBot="1">
      <c r="A433" s="494" t="s">
        <v>570</v>
      </c>
      <c r="B433" s="495"/>
      <c r="C433" s="496"/>
      <c r="D433" s="473" t="s">
        <v>571</v>
      </c>
      <c r="E433" s="86"/>
      <c r="F433" s="103" t="s">
        <v>652</v>
      </c>
      <c r="G433" s="103" t="s">
        <v>28</v>
      </c>
      <c r="H433" s="103" t="s">
        <v>653</v>
      </c>
      <c r="I433" s="254" t="s">
        <v>942</v>
      </c>
      <c r="J433" s="103" t="s">
        <v>943</v>
      </c>
      <c r="K433" s="103" t="s">
        <v>654</v>
      </c>
      <c r="L433" s="103" t="s">
        <v>655</v>
      </c>
      <c r="M433" s="103" t="s">
        <v>675</v>
      </c>
      <c r="N433" s="103" t="s">
        <v>1</v>
      </c>
      <c r="O433" s="103" t="s">
        <v>574</v>
      </c>
      <c r="P433" s="103" t="s">
        <v>656</v>
      </c>
      <c r="Q433" s="111" t="s">
        <v>585</v>
      </c>
      <c r="R433" s="103" t="s">
        <v>657</v>
      </c>
      <c r="S433" s="103" t="s">
        <v>866</v>
      </c>
      <c r="T433" s="103" t="s">
        <v>945</v>
      </c>
      <c r="U433" s="103" t="s">
        <v>946</v>
      </c>
      <c r="V433" s="103" t="s">
        <v>947</v>
      </c>
      <c r="W433" s="118" t="s">
        <v>948</v>
      </c>
      <c r="X433" s="103" t="s">
        <v>581</v>
      </c>
      <c r="Y433" s="148"/>
      <c r="Z433" s="148"/>
      <c r="AA433" s="148"/>
      <c r="AB433" s="148"/>
      <c r="AC433" s="148"/>
      <c r="AD433" s="33" t="s">
        <v>2</v>
      </c>
      <c r="AE433" s="449" t="s">
        <v>386</v>
      </c>
      <c r="AF433" s="310" t="s">
        <v>387</v>
      </c>
      <c r="AG433" s="327"/>
      <c r="AH433" s="250"/>
    </row>
    <row r="434" spans="1:42" ht="50.1" customHeight="1" thickBot="1">
      <c r="A434" s="470"/>
      <c r="B434" s="471"/>
      <c r="C434" s="472"/>
      <c r="D434" s="474"/>
      <c r="E434" s="86"/>
      <c r="F434" s="104" t="s">
        <v>29</v>
      </c>
      <c r="G434" s="104" t="s">
        <v>30</v>
      </c>
      <c r="H434" s="104" t="s">
        <v>31</v>
      </c>
      <c r="I434" s="104" t="s">
        <v>32</v>
      </c>
      <c r="J434" s="104" t="s">
        <v>11</v>
      </c>
      <c r="K434" s="104" t="s">
        <v>33</v>
      </c>
      <c r="L434" s="104" t="s">
        <v>34</v>
      </c>
      <c r="M434" s="104" t="s">
        <v>35</v>
      </c>
      <c r="N434" s="104" t="s">
        <v>12</v>
      </c>
      <c r="O434" s="104" t="s">
        <v>4</v>
      </c>
      <c r="P434" s="104" t="s">
        <v>36</v>
      </c>
      <c r="Q434" s="104" t="s">
        <v>7</v>
      </c>
      <c r="R434" s="104" t="s">
        <v>8</v>
      </c>
      <c r="S434" s="104" t="s">
        <v>90</v>
      </c>
      <c r="T434" s="104" t="s">
        <v>37</v>
      </c>
      <c r="U434" s="104" t="s">
        <v>322</v>
      </c>
      <c r="V434" s="104" t="s">
        <v>323</v>
      </c>
      <c r="W434" s="121" t="s">
        <v>353</v>
      </c>
      <c r="X434" s="121" t="s">
        <v>358</v>
      </c>
      <c r="Y434" s="149"/>
      <c r="Z434" s="149"/>
      <c r="AA434" s="149"/>
      <c r="AB434" s="149"/>
      <c r="AC434" s="149"/>
      <c r="AD434" s="172"/>
      <c r="AE434" s="450"/>
      <c r="AF434" s="315"/>
      <c r="AG434" s="327"/>
      <c r="AH434" s="250"/>
    </row>
    <row r="435" spans="1:42" s="220" customFormat="1" ht="37.5" customHeight="1" thickBot="1">
      <c r="A435" s="489"/>
      <c r="B435" s="490"/>
      <c r="C435" s="491"/>
      <c r="D435" s="475"/>
      <c r="E435" s="87"/>
      <c r="F435" s="7"/>
      <c r="G435" s="7"/>
      <c r="H435" s="7"/>
      <c r="I435" s="81"/>
      <c r="J435" s="81"/>
      <c r="K435" s="7"/>
      <c r="L435" s="7"/>
      <c r="M435" s="7"/>
      <c r="N435" s="7"/>
      <c r="O435" s="13"/>
      <c r="P435" s="13"/>
      <c r="Q435" s="13"/>
      <c r="R435" s="13"/>
      <c r="S435" s="13"/>
      <c r="T435" s="79"/>
      <c r="U435" s="79"/>
      <c r="V435" s="79"/>
      <c r="W435" s="80"/>
      <c r="X435" s="68"/>
      <c r="Y435" s="141"/>
      <c r="Z435" s="141"/>
      <c r="AA435" s="141"/>
      <c r="AB435" s="141"/>
      <c r="AC435" s="141"/>
      <c r="AD435" s="172">
        <f>SUM(AD436:AD442)</f>
        <v>0</v>
      </c>
      <c r="AE435" s="450"/>
      <c r="AF435" s="322"/>
      <c r="AG435" s="326"/>
      <c r="AH435" s="250"/>
      <c r="AO435"/>
      <c r="AP435"/>
    </row>
    <row r="436" spans="1:42" s="220" customFormat="1" ht="50.1" customHeight="1" thickBot="1">
      <c r="A436" s="486"/>
      <c r="B436" s="194" t="s">
        <v>38</v>
      </c>
      <c r="C436" s="131" t="s">
        <v>949</v>
      </c>
      <c r="D436" s="165">
        <v>10</v>
      </c>
      <c r="E436" s="19"/>
      <c r="F436" s="303"/>
      <c r="G436" s="303"/>
      <c r="H436" s="141"/>
      <c r="I436" s="141"/>
      <c r="J436" s="141"/>
      <c r="K436" s="141"/>
      <c r="L436" s="141"/>
      <c r="M436" s="141"/>
      <c r="N436" s="141"/>
      <c r="O436" s="303"/>
      <c r="P436" s="141"/>
      <c r="Q436" s="141"/>
      <c r="R436" s="141"/>
      <c r="S436" s="141"/>
      <c r="T436" s="141"/>
      <c r="U436" s="141"/>
      <c r="V436" s="141"/>
      <c r="W436" s="141"/>
      <c r="X436" s="303"/>
      <c r="Y436" s="141"/>
      <c r="Z436" s="141"/>
      <c r="AA436" s="141"/>
      <c r="AB436" s="141"/>
      <c r="AC436" s="141"/>
      <c r="AD436" s="302">
        <f t="shared" ref="AD436:AD442" si="127">SUM(ROUNDUP(F436/D436,0),ROUNDUP(G436/D436,0),ROUNDUP(H436/D436,0),ROUNDUP(I436/D436,0),ROUNDUP(J436/D436,0),ROUNDUP(K436/D436,0),ROUNDUP(L436/D436,0),ROUNDUP(M436/D436,0),ROUNDUP(N436/D436,0),ROUNDUP(O436/D436,0),ROUNDUP(P436/D436,0),ROUNDUP(Q436/D436,0),ROUNDUP(R436/D436,0),ROUNDUP(S436/D436,0),ROUNDUP(T436/D436,0),ROUNDUP(U436/D436,0),ROUNDUP(V436/D436,0),ROUNDUP(W436/D436,0),ROUNDUP(X436/D436,0),ROUNDUP(Y436/D436,0),ROUNDUP(Z436/D436,0),ROUNDUP(AA436/D436,0),ROUNDUP(AB436/D436,0),ROUNDUP(AC436/D436,0))*D436</f>
        <v>0</v>
      </c>
      <c r="AE436" s="451">
        <v>1.7</v>
      </c>
      <c r="AF436" s="311">
        <f t="shared" ref="AF436:AF442" si="128">AD436*AE436</f>
        <v>0</v>
      </c>
      <c r="AG436" s="332"/>
      <c r="AH436" s="250"/>
      <c r="AO436"/>
      <c r="AP436"/>
    </row>
    <row r="437" spans="1:42" ht="50.1" customHeight="1" thickBot="1">
      <c r="A437" s="486"/>
      <c r="B437" s="194" t="s">
        <v>39</v>
      </c>
      <c r="C437" s="131" t="s">
        <v>950</v>
      </c>
      <c r="D437" s="165">
        <v>10</v>
      </c>
      <c r="E437" s="19"/>
      <c r="F437" s="303"/>
      <c r="G437" s="303"/>
      <c r="H437" s="303"/>
      <c r="I437" s="303"/>
      <c r="J437" s="303"/>
      <c r="K437" s="303"/>
      <c r="L437" s="303"/>
      <c r="M437" s="303"/>
      <c r="N437" s="141"/>
      <c r="O437" s="303"/>
      <c r="P437" s="141"/>
      <c r="Q437" s="141"/>
      <c r="R437" s="303"/>
      <c r="S437" s="141"/>
      <c r="T437" s="141"/>
      <c r="U437" s="303"/>
      <c r="V437" s="303"/>
      <c r="W437" s="303"/>
      <c r="X437" s="303"/>
      <c r="Y437" s="143"/>
      <c r="Z437" s="143"/>
      <c r="AA437" s="143"/>
      <c r="AB437" s="143"/>
      <c r="AC437" s="143"/>
      <c r="AD437" s="302">
        <f t="shared" si="127"/>
        <v>0</v>
      </c>
      <c r="AE437" s="451">
        <v>2.84</v>
      </c>
      <c r="AF437" s="311">
        <f t="shared" si="128"/>
        <v>0</v>
      </c>
      <c r="AG437" s="328"/>
      <c r="AH437" s="250"/>
    </row>
    <row r="438" spans="1:42" ht="50.1" customHeight="1" thickBot="1">
      <c r="A438" s="486"/>
      <c r="B438" s="194" t="s">
        <v>40</v>
      </c>
      <c r="C438" s="131" t="s">
        <v>951</v>
      </c>
      <c r="D438" s="165">
        <v>10</v>
      </c>
      <c r="E438" s="19"/>
      <c r="F438" s="303"/>
      <c r="G438" s="303"/>
      <c r="H438" s="303"/>
      <c r="I438" s="303"/>
      <c r="J438" s="303"/>
      <c r="K438" s="303"/>
      <c r="L438" s="303"/>
      <c r="M438" s="303"/>
      <c r="N438" s="141"/>
      <c r="O438" s="303"/>
      <c r="P438" s="141"/>
      <c r="Q438" s="141"/>
      <c r="R438" s="303"/>
      <c r="S438" s="141"/>
      <c r="T438" s="141"/>
      <c r="U438" s="303"/>
      <c r="V438" s="303"/>
      <c r="W438" s="303"/>
      <c r="X438" s="303"/>
      <c r="Y438" s="124"/>
      <c r="Z438" s="124"/>
      <c r="AA438" s="124"/>
      <c r="AB438" s="124"/>
      <c r="AC438" s="124"/>
      <c r="AD438" s="302">
        <f t="shared" si="127"/>
        <v>0</v>
      </c>
      <c r="AE438" s="451">
        <v>3.56</v>
      </c>
      <c r="AF438" s="311">
        <f t="shared" si="128"/>
        <v>0</v>
      </c>
      <c r="AG438" s="327"/>
      <c r="AH438" s="250"/>
    </row>
    <row r="439" spans="1:42" ht="75" customHeight="1" thickBot="1">
      <c r="A439" s="486"/>
      <c r="B439" s="194" t="s">
        <v>41</v>
      </c>
      <c r="C439" s="131" t="s">
        <v>952</v>
      </c>
      <c r="D439" s="165">
        <v>10</v>
      </c>
      <c r="E439" s="19"/>
      <c r="F439" s="303"/>
      <c r="G439" s="303"/>
      <c r="H439" s="303"/>
      <c r="I439" s="303"/>
      <c r="J439" s="303"/>
      <c r="K439" s="303"/>
      <c r="L439" s="303"/>
      <c r="M439" s="303"/>
      <c r="N439" s="141"/>
      <c r="O439" s="303"/>
      <c r="P439" s="141"/>
      <c r="Q439" s="141"/>
      <c r="R439" s="303"/>
      <c r="S439" s="141"/>
      <c r="T439" s="141"/>
      <c r="U439" s="303"/>
      <c r="V439" s="303"/>
      <c r="W439" s="303"/>
      <c r="X439" s="303"/>
      <c r="Y439" s="124"/>
      <c r="Z439" s="124"/>
      <c r="AA439" s="124"/>
      <c r="AB439" s="124"/>
      <c r="AC439" s="124"/>
      <c r="AD439" s="302">
        <f t="shared" si="127"/>
        <v>0</v>
      </c>
      <c r="AE439" s="451">
        <v>4.9000000000000004</v>
      </c>
      <c r="AF439" s="311">
        <f t="shared" si="128"/>
        <v>0</v>
      </c>
      <c r="AG439" s="327"/>
      <c r="AH439" s="250"/>
    </row>
    <row r="440" spans="1:42" s="220" customFormat="1" ht="65.25" customHeight="1" thickBot="1">
      <c r="A440" s="486"/>
      <c r="B440" s="194" t="s">
        <v>42</v>
      </c>
      <c r="C440" s="131" t="s">
        <v>953</v>
      </c>
      <c r="D440" s="165">
        <v>10</v>
      </c>
      <c r="E440" s="19"/>
      <c r="F440" s="303"/>
      <c r="G440" s="303"/>
      <c r="H440" s="303"/>
      <c r="I440" s="303"/>
      <c r="J440" s="303"/>
      <c r="K440" s="303"/>
      <c r="L440" s="303"/>
      <c r="M440" s="303"/>
      <c r="N440" s="141"/>
      <c r="O440" s="303"/>
      <c r="P440" s="141"/>
      <c r="Q440" s="141"/>
      <c r="R440" s="303"/>
      <c r="S440" s="141"/>
      <c r="T440" s="141"/>
      <c r="U440" s="303"/>
      <c r="V440" s="303"/>
      <c r="W440" s="303"/>
      <c r="X440" s="303"/>
      <c r="Y440" s="124"/>
      <c r="Z440" s="124"/>
      <c r="AA440" s="124"/>
      <c r="AB440" s="124"/>
      <c r="AC440" s="124"/>
      <c r="AD440" s="302">
        <f t="shared" si="127"/>
        <v>0</v>
      </c>
      <c r="AE440" s="451">
        <v>6.03</v>
      </c>
      <c r="AF440" s="311">
        <f t="shared" si="128"/>
        <v>0</v>
      </c>
      <c r="AG440" s="332"/>
      <c r="AH440" s="250"/>
      <c r="AO440"/>
      <c r="AP440"/>
    </row>
    <row r="441" spans="1:42" s="220" customFormat="1" ht="39.950000000000003" customHeight="1" thickBot="1">
      <c r="A441" s="486"/>
      <c r="B441" s="194" t="s">
        <v>43</v>
      </c>
      <c r="C441" s="131" t="s">
        <v>954</v>
      </c>
      <c r="D441" s="165">
        <v>5</v>
      </c>
      <c r="E441" s="19"/>
      <c r="F441" s="303"/>
      <c r="G441" s="303"/>
      <c r="H441" s="141"/>
      <c r="I441" s="141"/>
      <c r="J441" s="141"/>
      <c r="K441" s="141"/>
      <c r="L441" s="141"/>
      <c r="M441" s="141"/>
      <c r="N441" s="303"/>
      <c r="O441" s="303"/>
      <c r="P441" s="303"/>
      <c r="Q441" s="303"/>
      <c r="R441" s="303"/>
      <c r="S441" s="303"/>
      <c r="T441" s="303"/>
      <c r="U441" s="303"/>
      <c r="V441" s="303"/>
      <c r="W441" s="303"/>
      <c r="X441" s="303"/>
      <c r="Y441" s="145"/>
      <c r="Z441" s="145"/>
      <c r="AA441" s="145"/>
      <c r="AB441" s="145"/>
      <c r="AC441" s="145"/>
      <c r="AD441" s="302">
        <f t="shared" si="127"/>
        <v>0</v>
      </c>
      <c r="AE441" s="451">
        <v>8.56</v>
      </c>
      <c r="AF441" s="311">
        <f t="shared" si="128"/>
        <v>0</v>
      </c>
      <c r="AG441" s="332"/>
      <c r="AH441" s="250"/>
      <c r="AO441"/>
      <c r="AP441"/>
    </row>
    <row r="442" spans="1:42" ht="80.099999999999994" customHeight="1" thickBot="1">
      <c r="A442" s="487"/>
      <c r="B442" s="194" t="s">
        <v>44</v>
      </c>
      <c r="C442" s="131" t="s">
        <v>955</v>
      </c>
      <c r="D442" s="165">
        <v>5</v>
      </c>
      <c r="E442" s="19"/>
      <c r="F442" s="303"/>
      <c r="G442" s="303"/>
      <c r="H442" s="141"/>
      <c r="I442" s="141"/>
      <c r="J442" s="141"/>
      <c r="K442" s="141"/>
      <c r="L442" s="141"/>
      <c r="M442" s="141"/>
      <c r="N442" s="303"/>
      <c r="O442" s="303"/>
      <c r="P442" s="303"/>
      <c r="Q442" s="303"/>
      <c r="R442" s="303"/>
      <c r="S442" s="303"/>
      <c r="T442" s="303"/>
      <c r="U442" s="303"/>
      <c r="V442" s="303"/>
      <c r="W442" s="303"/>
      <c r="X442" s="303"/>
      <c r="Y442" s="148"/>
      <c r="Z442" s="148"/>
      <c r="AA442" s="148"/>
      <c r="AB442" s="148"/>
      <c r="AC442" s="148"/>
      <c r="AD442" s="302">
        <f t="shared" si="127"/>
        <v>0</v>
      </c>
      <c r="AE442" s="451">
        <v>13</v>
      </c>
      <c r="AF442" s="311">
        <f t="shared" si="128"/>
        <v>0</v>
      </c>
      <c r="AG442" s="328"/>
      <c r="AH442" s="250"/>
    </row>
    <row r="443" spans="1:42" ht="75" customHeight="1" thickBot="1">
      <c r="A443" s="494" t="s">
        <v>570</v>
      </c>
      <c r="B443" s="495"/>
      <c r="C443" s="496"/>
      <c r="D443" s="473" t="s">
        <v>571</v>
      </c>
      <c r="E443" s="85"/>
      <c r="F443" s="103" t="s">
        <v>1242</v>
      </c>
      <c r="G443" s="103" t="s">
        <v>576</v>
      </c>
      <c r="H443" s="103" t="s">
        <v>321</v>
      </c>
      <c r="I443" s="103" t="s">
        <v>344</v>
      </c>
      <c r="J443" s="103" t="s">
        <v>581</v>
      </c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43"/>
      <c r="V443" s="143"/>
      <c r="W443" s="143"/>
      <c r="X443" s="143"/>
      <c r="Y443" s="143"/>
      <c r="Z443" s="143"/>
      <c r="AA443" s="143"/>
      <c r="AB443" s="143"/>
      <c r="AC443" s="143"/>
      <c r="AD443" s="33" t="s">
        <v>2</v>
      </c>
      <c r="AE443" s="449" t="s">
        <v>386</v>
      </c>
      <c r="AF443" s="310" t="s">
        <v>387</v>
      </c>
      <c r="AG443" s="327"/>
      <c r="AH443" s="250"/>
    </row>
    <row r="444" spans="1:42" s="220" customFormat="1" ht="75" customHeight="1" thickBot="1">
      <c r="A444" s="470"/>
      <c r="B444" s="471"/>
      <c r="C444" s="472"/>
      <c r="D444" s="474"/>
      <c r="E444" s="86"/>
      <c r="F444" s="104" t="s">
        <v>12</v>
      </c>
      <c r="G444" s="104" t="s">
        <v>5</v>
      </c>
      <c r="H444" s="104" t="s">
        <v>320</v>
      </c>
      <c r="I444" s="120" t="s">
        <v>342</v>
      </c>
      <c r="J444" s="104" t="s">
        <v>358</v>
      </c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  <c r="AA444" s="124"/>
      <c r="AB444" s="124"/>
      <c r="AC444" s="124"/>
      <c r="AD444" s="12"/>
      <c r="AE444" s="450"/>
      <c r="AF444" s="315"/>
      <c r="AG444" s="332"/>
      <c r="AH444" s="250"/>
      <c r="AO444"/>
      <c r="AP444"/>
    </row>
    <row r="445" spans="1:42" s="220" customFormat="1" ht="40.5" customHeight="1" thickBot="1">
      <c r="A445" s="489"/>
      <c r="B445" s="490"/>
      <c r="C445" s="491"/>
      <c r="D445" s="475"/>
      <c r="E445" s="87"/>
      <c r="F445" s="87"/>
      <c r="G445" s="7"/>
      <c r="H445" s="23"/>
      <c r="I445" s="62"/>
      <c r="J445" s="40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  <c r="AB445" s="124"/>
      <c r="AC445" s="124"/>
      <c r="AD445" s="37">
        <f>SUM(AD446:AD451)</f>
        <v>0</v>
      </c>
      <c r="AE445" s="450"/>
      <c r="AF445" s="320"/>
      <c r="AG445" s="326"/>
      <c r="AH445" s="250"/>
      <c r="AO445"/>
      <c r="AP445"/>
    </row>
    <row r="446" spans="1:42" ht="75" customHeight="1" thickBot="1">
      <c r="A446" s="485"/>
      <c r="B446" s="108" t="s">
        <v>346</v>
      </c>
      <c r="C446" s="289" t="s">
        <v>929</v>
      </c>
      <c r="D446" s="205">
        <v>3</v>
      </c>
      <c r="E446" s="11"/>
      <c r="F446" s="124"/>
      <c r="G446" s="303"/>
      <c r="H446" s="303"/>
      <c r="I446" s="303"/>
      <c r="J446" s="303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124"/>
      <c r="AB446" s="124"/>
      <c r="AC446" s="124"/>
      <c r="AD446" s="302">
        <f t="shared" ref="AD446:AD451" si="129">SUM(ROUNDUP(F446/D446,0),ROUNDUP(G446/D446,0),ROUNDUP(H446/D446,0),ROUNDUP(I446/D446,0),ROUNDUP(J446/D446,0),ROUNDUP(K446/D446,0),ROUNDUP(L446/D446,0),ROUNDUP(M446/D446,0),ROUNDUP(N446/D446,0),ROUNDUP(O446/D446,0),ROUNDUP(P446/D446,0),ROUNDUP(Q446/D446,0),ROUNDUP(R446/D446,0),ROUNDUP(S446/D446,0),ROUNDUP(T446/D446,0),ROUNDUP(U446/D446,0),ROUNDUP(V446/D446,0),ROUNDUP(W446/D446,0),ROUNDUP(X446/D446,0),ROUNDUP(Y446/D446,0),ROUNDUP(Z446/D446,0),ROUNDUP(AA446/D446,0),ROUNDUP(AB446/D446,0),ROUNDUP(AC446/D446,0))*D446</f>
        <v>0</v>
      </c>
      <c r="AE446" s="451">
        <v>12.12</v>
      </c>
      <c r="AF446" s="311">
        <f t="shared" ref="AF446:AF448" si="130">AD446*AE446</f>
        <v>0</v>
      </c>
      <c r="AG446" s="328"/>
      <c r="AH446" s="250"/>
    </row>
    <row r="447" spans="1:42" ht="75" customHeight="1" thickBot="1">
      <c r="A447" s="486"/>
      <c r="B447" s="114" t="s">
        <v>347</v>
      </c>
      <c r="C447" s="258" t="s">
        <v>930</v>
      </c>
      <c r="D447" s="205">
        <v>3</v>
      </c>
      <c r="E447" s="11"/>
      <c r="F447" s="124"/>
      <c r="G447" s="303"/>
      <c r="H447" s="303"/>
      <c r="I447" s="303"/>
      <c r="J447" s="303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  <c r="AA447" s="124"/>
      <c r="AB447" s="124"/>
      <c r="AC447" s="124"/>
      <c r="AD447" s="302">
        <f t="shared" si="129"/>
        <v>0</v>
      </c>
      <c r="AE447" s="451">
        <v>17.010000000000002</v>
      </c>
      <c r="AF447" s="311">
        <f t="shared" si="130"/>
        <v>0</v>
      </c>
      <c r="AG447" s="327"/>
      <c r="AH447" s="250"/>
    </row>
    <row r="448" spans="1:42" ht="75" customHeight="1" thickBot="1">
      <c r="A448" s="487"/>
      <c r="B448" s="114" t="s">
        <v>348</v>
      </c>
      <c r="C448" s="258" t="s">
        <v>931</v>
      </c>
      <c r="D448" s="205">
        <v>3</v>
      </c>
      <c r="E448" s="11"/>
      <c r="F448" s="124"/>
      <c r="G448" s="303"/>
      <c r="H448" s="303"/>
      <c r="I448" s="303"/>
      <c r="J448" s="303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41"/>
      <c r="X448" s="141"/>
      <c r="Y448" s="141"/>
      <c r="Z448" s="141"/>
      <c r="AA448" s="141"/>
      <c r="AB448" s="141"/>
      <c r="AC448" s="141"/>
      <c r="AD448" s="302">
        <f t="shared" si="129"/>
        <v>0</v>
      </c>
      <c r="AE448" s="451">
        <v>23.46</v>
      </c>
      <c r="AF448" s="311">
        <f t="shared" si="130"/>
        <v>0</v>
      </c>
      <c r="AG448" s="327"/>
      <c r="AH448" s="250"/>
    </row>
    <row r="449" spans="1:42" ht="75" customHeight="1" thickBot="1">
      <c r="A449" s="485"/>
      <c r="B449" s="104" t="s">
        <v>349</v>
      </c>
      <c r="C449" s="258" t="s">
        <v>932</v>
      </c>
      <c r="D449" s="205">
        <v>3</v>
      </c>
      <c r="E449" s="11"/>
      <c r="F449" s="303"/>
      <c r="G449" s="303"/>
      <c r="H449" s="303"/>
      <c r="I449" s="303"/>
      <c r="J449" s="303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41"/>
      <c r="V449" s="141"/>
      <c r="W449" s="141"/>
      <c r="X449" s="141"/>
      <c r="Y449" s="141"/>
      <c r="Z449" s="141"/>
      <c r="AA449" s="141"/>
      <c r="AB449" s="141"/>
      <c r="AC449" s="141"/>
      <c r="AD449" s="302">
        <f t="shared" si="129"/>
        <v>0</v>
      </c>
      <c r="AE449" s="451">
        <v>18.18</v>
      </c>
      <c r="AF449" s="311">
        <f t="shared" ref="AF449" si="131">AD449*AE449</f>
        <v>0</v>
      </c>
      <c r="AG449" s="331"/>
      <c r="AH449" s="250"/>
    </row>
    <row r="450" spans="1:42" ht="75" customHeight="1" thickBot="1">
      <c r="A450" s="486"/>
      <c r="B450" s="104" t="s">
        <v>396</v>
      </c>
      <c r="C450" s="258" t="s">
        <v>933</v>
      </c>
      <c r="D450" s="205">
        <v>3</v>
      </c>
      <c r="E450" s="11"/>
      <c r="F450" s="303"/>
      <c r="G450" s="303"/>
      <c r="H450" s="303"/>
      <c r="I450" s="303"/>
      <c r="J450" s="303"/>
      <c r="K450" s="124"/>
      <c r="L450" s="124"/>
      <c r="M450" s="124"/>
      <c r="N450" s="124"/>
      <c r="O450" s="124"/>
      <c r="P450" s="124"/>
      <c r="Q450" s="143"/>
      <c r="R450" s="143"/>
      <c r="S450" s="143"/>
      <c r="T450" s="143"/>
      <c r="U450" s="143"/>
      <c r="V450" s="143"/>
      <c r="W450" s="143"/>
      <c r="X450" s="143"/>
      <c r="Y450" s="143"/>
      <c r="Z450" s="143"/>
      <c r="AA450" s="143"/>
      <c r="AB450" s="143"/>
      <c r="AC450" s="143"/>
      <c r="AD450" s="302">
        <f t="shared" si="129"/>
        <v>0</v>
      </c>
      <c r="AE450" s="451">
        <v>22.21</v>
      </c>
      <c r="AF450" s="311">
        <f t="shared" ref="AF450:AF451" si="132">AD450*AE450</f>
        <v>0</v>
      </c>
      <c r="AG450" s="331"/>
      <c r="AH450" s="250"/>
    </row>
    <row r="451" spans="1:42" ht="39.950000000000003" customHeight="1" thickBot="1">
      <c r="A451" s="486"/>
      <c r="B451" s="104" t="s">
        <v>350</v>
      </c>
      <c r="C451" s="290" t="s">
        <v>934</v>
      </c>
      <c r="D451" s="205">
        <v>3</v>
      </c>
      <c r="E451" s="11"/>
      <c r="F451" s="303"/>
      <c r="G451" s="303"/>
      <c r="H451" s="303"/>
      <c r="I451" s="303"/>
      <c r="J451" s="303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/>
      <c r="AB451" s="124"/>
      <c r="AC451" s="124"/>
      <c r="AD451" s="302">
        <f t="shared" si="129"/>
        <v>0</v>
      </c>
      <c r="AE451" s="451">
        <v>30.28</v>
      </c>
      <c r="AF451" s="311">
        <f t="shared" si="132"/>
        <v>0</v>
      </c>
      <c r="AG451" s="331"/>
      <c r="AH451" s="250"/>
    </row>
    <row r="452" spans="1:42" ht="75" customHeight="1" thickBot="1">
      <c r="A452" s="494" t="s">
        <v>570</v>
      </c>
      <c r="B452" s="495"/>
      <c r="C452" s="496"/>
      <c r="D452" s="473" t="s">
        <v>571</v>
      </c>
      <c r="E452" s="85"/>
      <c r="F452" s="103" t="s">
        <v>651</v>
      </c>
      <c r="G452" s="124"/>
      <c r="H452" s="124"/>
      <c r="I452" s="124"/>
      <c r="J452" s="124"/>
      <c r="K452" s="124"/>
      <c r="L452" s="124"/>
      <c r="M452" s="124"/>
      <c r="N452" s="141"/>
      <c r="O452" s="124"/>
      <c r="P452" s="124"/>
      <c r="Q452" s="124"/>
      <c r="R452" s="124"/>
      <c r="S452" s="124"/>
      <c r="T452" s="124"/>
      <c r="U452" s="124"/>
      <c r="V452" s="143"/>
      <c r="W452" s="143"/>
      <c r="X452" s="143"/>
      <c r="Y452" s="143"/>
      <c r="Z452" s="143"/>
      <c r="AA452" s="143"/>
      <c r="AB452" s="143"/>
      <c r="AC452" s="143"/>
      <c r="AD452" s="33" t="s">
        <v>2</v>
      </c>
      <c r="AE452" s="449" t="s">
        <v>386</v>
      </c>
      <c r="AF452" s="310" t="s">
        <v>387</v>
      </c>
      <c r="AG452" s="327"/>
      <c r="AH452" s="250"/>
    </row>
    <row r="453" spans="1:42" s="220" customFormat="1" ht="75" customHeight="1" thickBot="1">
      <c r="A453" s="470"/>
      <c r="B453" s="471"/>
      <c r="C453" s="472"/>
      <c r="D453" s="474"/>
      <c r="E453" s="86"/>
      <c r="F453" s="104" t="s">
        <v>368</v>
      </c>
      <c r="G453" s="124"/>
      <c r="H453" s="124"/>
      <c r="I453" s="124"/>
      <c r="J453" s="124"/>
      <c r="K453" s="124"/>
      <c r="L453" s="124"/>
      <c r="M453" s="124"/>
      <c r="N453" s="141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/>
      <c r="AB453" s="124"/>
      <c r="AC453" s="124"/>
      <c r="AD453" s="12"/>
      <c r="AE453" s="450"/>
      <c r="AF453" s="315"/>
      <c r="AG453" s="332"/>
      <c r="AH453" s="250"/>
      <c r="AO453"/>
      <c r="AP453"/>
    </row>
    <row r="454" spans="1:42" s="220" customFormat="1" ht="40.5" customHeight="1" thickBot="1">
      <c r="A454" s="489"/>
      <c r="B454" s="490"/>
      <c r="C454" s="491"/>
      <c r="D454" s="475"/>
      <c r="E454" s="87"/>
      <c r="F454" s="218"/>
      <c r="G454" s="124"/>
      <c r="H454" s="124"/>
      <c r="I454" s="124"/>
      <c r="J454" s="124"/>
      <c r="K454" s="124"/>
      <c r="L454" s="124"/>
      <c r="M454" s="124"/>
      <c r="N454" s="141"/>
      <c r="O454" s="141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/>
      <c r="AB454" s="124"/>
      <c r="AC454" s="124"/>
      <c r="AD454" s="37">
        <f>SUM(AD455:AD460)</f>
        <v>0</v>
      </c>
      <c r="AE454" s="450"/>
      <c r="AF454" s="320"/>
      <c r="AG454" s="326"/>
      <c r="AH454" s="250"/>
      <c r="AO454"/>
      <c r="AP454"/>
    </row>
    <row r="455" spans="1:42" s="220" customFormat="1" ht="75" customHeight="1" thickBot="1">
      <c r="A455" s="549"/>
      <c r="B455" s="418" t="s">
        <v>1295</v>
      </c>
      <c r="C455" s="258" t="s">
        <v>1296</v>
      </c>
      <c r="D455" s="205">
        <v>3</v>
      </c>
      <c r="E455" s="11"/>
      <c r="F455" s="303"/>
      <c r="G455" s="124"/>
      <c r="H455" s="124"/>
      <c r="I455" s="124"/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41"/>
      <c r="W455" s="141"/>
      <c r="X455" s="141"/>
      <c r="Y455" s="141"/>
      <c r="Z455" s="141"/>
      <c r="AA455" s="141"/>
      <c r="AB455" s="141"/>
      <c r="AC455" s="141"/>
      <c r="AD455" s="302">
        <f t="shared" ref="AD455:AD460" si="133">SUM(ROUNDUP(F455/D455,0),ROUNDUP(G455/D455,0),ROUNDUP(H455/D455,0),ROUNDUP(I455/D455,0),ROUNDUP(J455/D455,0),ROUNDUP(K455/D455,0),ROUNDUP(L455/D455,0),ROUNDUP(M455/D455,0),ROUNDUP(N455/D455,0),ROUNDUP(O455/D455,0),ROUNDUP(P455/D455,0),ROUNDUP(Q455/D455,0),ROUNDUP(R455/D455,0),ROUNDUP(S455/D455,0),ROUNDUP(T455/D455,0),ROUNDUP(U455/D455,0),ROUNDUP(V455/D455,0),ROUNDUP(W455/D455,0),ROUNDUP(X455/D455,0),ROUNDUP(Y455/D455,0),ROUNDUP(Z455/D455,0),ROUNDUP(AA455/D455,0),ROUNDUP(AB455/D455,0),ROUNDUP(AC455/D455,0))*D455</f>
        <v>0</v>
      </c>
      <c r="AE455" s="451">
        <v>12.12</v>
      </c>
      <c r="AF455" s="311">
        <f t="shared" ref="AF455:AF457" si="134">AD455*AE455</f>
        <v>0</v>
      </c>
      <c r="AG455" s="333"/>
      <c r="AH455" s="250"/>
      <c r="AO455"/>
      <c r="AP455"/>
    </row>
    <row r="456" spans="1:42" s="220" customFormat="1" ht="75" customHeight="1" thickBot="1">
      <c r="A456" s="486"/>
      <c r="B456" s="418" t="s">
        <v>1297</v>
      </c>
      <c r="C456" s="258" t="s">
        <v>1298</v>
      </c>
      <c r="D456" s="205">
        <v>3</v>
      </c>
      <c r="E456" s="11"/>
      <c r="F456" s="303"/>
      <c r="G456" s="124"/>
      <c r="H456" s="124"/>
      <c r="I456" s="124"/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41"/>
      <c r="W456" s="141"/>
      <c r="X456" s="141"/>
      <c r="Y456" s="141"/>
      <c r="Z456" s="141"/>
      <c r="AA456" s="141"/>
      <c r="AB456" s="141"/>
      <c r="AC456" s="141"/>
      <c r="AD456" s="302">
        <f t="shared" si="133"/>
        <v>0</v>
      </c>
      <c r="AE456" s="451">
        <v>17.010000000000002</v>
      </c>
      <c r="AF456" s="311">
        <f t="shared" si="134"/>
        <v>0</v>
      </c>
      <c r="AG456" s="333"/>
      <c r="AH456" s="250"/>
      <c r="AO456"/>
      <c r="AP456"/>
    </row>
    <row r="457" spans="1:42" ht="75" customHeight="1" thickBot="1">
      <c r="A457" s="487"/>
      <c r="B457" s="418" t="s">
        <v>1299</v>
      </c>
      <c r="C457" s="258" t="s">
        <v>1300</v>
      </c>
      <c r="D457" s="205">
        <v>3</v>
      </c>
      <c r="E457" s="11"/>
      <c r="F457" s="303"/>
      <c r="G457" s="124"/>
      <c r="H457" s="124"/>
      <c r="I457" s="124"/>
      <c r="J457" s="124"/>
      <c r="K457" s="124"/>
      <c r="L457" s="149"/>
      <c r="M457" s="149"/>
      <c r="N457" s="143"/>
      <c r="O457" s="143"/>
      <c r="P457" s="124"/>
      <c r="Q457" s="124"/>
      <c r="R457" s="124"/>
      <c r="S457" s="419"/>
      <c r="T457" s="124"/>
      <c r="U457" s="124"/>
      <c r="V457" s="141"/>
      <c r="W457" s="141"/>
      <c r="X457" s="141"/>
      <c r="Y457" s="141"/>
      <c r="Z457" s="141"/>
      <c r="AA457" s="141"/>
      <c r="AB457" s="141"/>
      <c r="AC457" s="141"/>
      <c r="AD457" s="302">
        <f t="shared" si="133"/>
        <v>0</v>
      </c>
      <c r="AE457" s="451">
        <v>23.46</v>
      </c>
      <c r="AF457" s="311">
        <f t="shared" si="134"/>
        <v>0</v>
      </c>
      <c r="AG457" s="328"/>
      <c r="AH457" s="250"/>
    </row>
    <row r="458" spans="1:42" ht="39.950000000000003" customHeight="1" thickBot="1">
      <c r="A458" s="518"/>
      <c r="B458" s="120" t="s">
        <v>365</v>
      </c>
      <c r="C458" s="261" t="s">
        <v>762</v>
      </c>
      <c r="D458" s="115">
        <v>3</v>
      </c>
      <c r="E458" s="6"/>
      <c r="F458" s="303"/>
      <c r="G458" s="124"/>
      <c r="H458" s="124"/>
      <c r="I458" s="149"/>
      <c r="J458" s="149"/>
      <c r="K458" s="143"/>
      <c r="L458" s="149"/>
      <c r="M458" s="149"/>
      <c r="N458" s="143"/>
      <c r="O458" s="143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/>
      <c r="AB458" s="124"/>
      <c r="AC458" s="124"/>
      <c r="AD458" s="302">
        <f t="shared" si="133"/>
        <v>0</v>
      </c>
      <c r="AE458" s="451">
        <v>18.18</v>
      </c>
      <c r="AF458" s="311">
        <f>AD458*AE458</f>
        <v>0</v>
      </c>
      <c r="AG458" s="331"/>
      <c r="AH458" s="250"/>
    </row>
    <row r="459" spans="1:42" ht="39.950000000000003" customHeight="1" thickBot="1">
      <c r="A459" s="518"/>
      <c r="B459" s="120" t="s">
        <v>366</v>
      </c>
      <c r="C459" s="261" t="s">
        <v>706</v>
      </c>
      <c r="D459" s="115">
        <v>3</v>
      </c>
      <c r="E459" s="6"/>
      <c r="F459" s="303"/>
      <c r="G459" s="124"/>
      <c r="H459" s="124"/>
      <c r="I459" s="124"/>
      <c r="J459" s="124"/>
      <c r="K459" s="124"/>
      <c r="L459" s="149"/>
      <c r="M459" s="149"/>
      <c r="N459" s="143"/>
      <c r="O459" s="143"/>
      <c r="P459" s="141"/>
      <c r="Q459" s="141"/>
      <c r="R459" s="141"/>
      <c r="S459" s="141"/>
      <c r="T459" s="141"/>
      <c r="U459" s="141"/>
      <c r="V459" s="141"/>
      <c r="W459" s="141"/>
      <c r="X459" s="141"/>
      <c r="Y459" s="141"/>
      <c r="Z459" s="141"/>
      <c r="AA459" s="141"/>
      <c r="AB459" s="141"/>
      <c r="AC459" s="141"/>
      <c r="AD459" s="302">
        <f t="shared" si="133"/>
        <v>0</v>
      </c>
      <c r="AE459" s="451">
        <v>22.21</v>
      </c>
      <c r="AF459" s="311">
        <f>AD459*AE459</f>
        <v>0</v>
      </c>
      <c r="AG459" s="331"/>
      <c r="AH459" s="250"/>
    </row>
    <row r="460" spans="1:42" s="220" customFormat="1" ht="50.1" customHeight="1" thickBot="1">
      <c r="A460" s="518"/>
      <c r="B460" s="104" t="s">
        <v>367</v>
      </c>
      <c r="C460" s="261" t="s">
        <v>707</v>
      </c>
      <c r="D460" s="205">
        <v>3</v>
      </c>
      <c r="E460" s="6"/>
      <c r="F460" s="59"/>
      <c r="G460" s="124"/>
      <c r="H460" s="124"/>
      <c r="I460" s="149"/>
      <c r="J460" s="149"/>
      <c r="K460" s="143"/>
      <c r="L460" s="149"/>
      <c r="M460" s="149"/>
      <c r="N460" s="143"/>
      <c r="O460" s="143"/>
      <c r="P460" s="141"/>
      <c r="Q460" s="141"/>
      <c r="R460" s="141"/>
      <c r="S460" s="141"/>
      <c r="T460" s="141"/>
      <c r="U460" s="141"/>
      <c r="V460" s="141"/>
      <c r="W460" s="141"/>
      <c r="X460" s="141"/>
      <c r="Y460" s="141"/>
      <c r="Z460" s="141"/>
      <c r="AA460" s="141"/>
      <c r="AB460" s="141"/>
      <c r="AC460" s="141"/>
      <c r="AD460" s="302">
        <f t="shared" si="133"/>
        <v>0</v>
      </c>
      <c r="AE460" s="451">
        <v>30.28</v>
      </c>
      <c r="AF460" s="311">
        <f>AD460*AE460</f>
        <v>0</v>
      </c>
      <c r="AG460" s="332"/>
      <c r="AH460" s="250"/>
      <c r="AO460"/>
      <c r="AP460"/>
    </row>
    <row r="461" spans="1:42" s="1" customFormat="1" ht="50.1" customHeight="1" thickBot="1">
      <c r="A461" s="494" t="s">
        <v>570</v>
      </c>
      <c r="B461" s="495"/>
      <c r="C461" s="496"/>
      <c r="D461" s="473" t="s">
        <v>571</v>
      </c>
      <c r="E461" s="85"/>
      <c r="F461" s="103" t="s">
        <v>89</v>
      </c>
      <c r="G461" s="103" t="s">
        <v>574</v>
      </c>
      <c r="H461" s="103" t="s">
        <v>673</v>
      </c>
      <c r="I461" s="103" t="s">
        <v>576</v>
      </c>
      <c r="J461" s="149"/>
      <c r="K461" s="124"/>
      <c r="L461" s="149"/>
      <c r="M461" s="149"/>
      <c r="N461" s="143"/>
      <c r="O461" s="143"/>
      <c r="P461" s="145"/>
      <c r="Q461" s="145"/>
      <c r="R461" s="145"/>
      <c r="S461" s="145"/>
      <c r="T461" s="145"/>
      <c r="U461" s="145"/>
      <c r="V461" s="145"/>
      <c r="W461" s="145"/>
      <c r="X461" s="145"/>
      <c r="Y461" s="145"/>
      <c r="Z461" s="145"/>
      <c r="AA461" s="145"/>
      <c r="AB461" s="145"/>
      <c r="AC461" s="145"/>
      <c r="AD461" s="33" t="s">
        <v>2</v>
      </c>
      <c r="AE461" s="449" t="s">
        <v>386</v>
      </c>
      <c r="AF461" s="310" t="s">
        <v>387</v>
      </c>
      <c r="AG461" s="336"/>
      <c r="AH461" s="250"/>
      <c r="AO461"/>
      <c r="AP461"/>
    </row>
    <row r="462" spans="1:42" s="1" customFormat="1" ht="50.1" customHeight="1" thickBot="1">
      <c r="A462" s="470"/>
      <c r="B462" s="471"/>
      <c r="C462" s="472"/>
      <c r="D462" s="474"/>
      <c r="E462" s="86"/>
      <c r="F462" s="104" t="s">
        <v>12</v>
      </c>
      <c r="G462" s="104" t="s">
        <v>4</v>
      </c>
      <c r="H462" s="104" t="s">
        <v>112</v>
      </c>
      <c r="I462" s="104" t="s">
        <v>5</v>
      </c>
      <c r="J462" s="149"/>
      <c r="K462" s="124"/>
      <c r="L462" s="149"/>
      <c r="M462" s="149"/>
      <c r="N462" s="143"/>
      <c r="O462" s="143"/>
      <c r="P462" s="150"/>
      <c r="Q462" s="150"/>
      <c r="R462" s="150"/>
      <c r="S462" s="150"/>
      <c r="T462" s="150"/>
      <c r="U462" s="150"/>
      <c r="V462" s="150"/>
      <c r="W462" s="150"/>
      <c r="X462" s="150"/>
      <c r="Y462" s="150"/>
      <c r="Z462" s="150"/>
      <c r="AA462" s="150"/>
      <c r="AB462" s="150"/>
      <c r="AC462" s="150"/>
      <c r="AD462" s="38"/>
      <c r="AE462" s="450"/>
      <c r="AF462" s="310"/>
      <c r="AG462" s="336"/>
      <c r="AH462" s="250"/>
      <c r="AO462"/>
      <c r="AP462"/>
    </row>
    <row r="463" spans="1:42" s="1" customFormat="1" ht="43.5" customHeight="1" thickBot="1">
      <c r="A463" s="489"/>
      <c r="B463" s="490"/>
      <c r="C463" s="491"/>
      <c r="D463" s="475"/>
      <c r="E463" s="87"/>
      <c r="F463" s="13"/>
      <c r="G463" s="13"/>
      <c r="H463" s="7"/>
      <c r="I463" s="13"/>
      <c r="J463" s="149"/>
      <c r="K463" s="124"/>
      <c r="L463" s="124"/>
      <c r="M463" s="149"/>
      <c r="N463" s="149"/>
      <c r="O463" s="143"/>
      <c r="P463" s="141"/>
      <c r="Q463" s="141"/>
      <c r="R463" s="141"/>
      <c r="S463" s="141"/>
      <c r="T463" s="141"/>
      <c r="U463" s="141"/>
      <c r="V463" s="141"/>
      <c r="W463" s="141"/>
      <c r="X463" s="141"/>
      <c r="Y463" s="141"/>
      <c r="Z463" s="141"/>
      <c r="AA463" s="141"/>
      <c r="AB463" s="141"/>
      <c r="AC463" s="141"/>
      <c r="AD463" s="34">
        <f>SUM(AD464:AD479)</f>
        <v>0</v>
      </c>
      <c r="AE463" s="450"/>
      <c r="AF463" s="320"/>
      <c r="AG463" s="326"/>
      <c r="AH463" s="250"/>
      <c r="AO463"/>
      <c r="AP463"/>
    </row>
    <row r="464" spans="1:42" s="1" customFormat="1" ht="50.1" customHeight="1" thickBot="1">
      <c r="A464" s="514"/>
      <c r="B464" s="194" t="s">
        <v>91</v>
      </c>
      <c r="C464" s="132" t="s">
        <v>92</v>
      </c>
      <c r="D464" s="165">
        <v>25</v>
      </c>
      <c r="E464" s="19"/>
      <c r="F464" s="59"/>
      <c r="G464" s="59"/>
      <c r="H464" s="59"/>
      <c r="I464" s="59"/>
      <c r="J464" s="149"/>
      <c r="K464" s="124"/>
      <c r="L464" s="124"/>
      <c r="M464" s="149"/>
      <c r="N464" s="149"/>
      <c r="O464" s="143"/>
      <c r="P464" s="141"/>
      <c r="Q464" s="141"/>
      <c r="R464" s="141"/>
      <c r="S464" s="141"/>
      <c r="T464" s="141"/>
      <c r="U464" s="141"/>
      <c r="V464" s="141"/>
      <c r="W464" s="141"/>
      <c r="X464" s="141"/>
      <c r="Y464" s="141"/>
      <c r="Z464" s="141"/>
      <c r="AA464" s="141"/>
      <c r="AB464" s="141"/>
      <c r="AC464" s="141"/>
      <c r="AD464" s="302">
        <f t="shared" ref="AD464:AD479" si="135">SUM(ROUNDUP(F464/D464,0),ROUNDUP(G464/D464,0),ROUNDUP(H464/D464,0),ROUNDUP(I464/D464,0),ROUNDUP(J464/D464,0),ROUNDUP(K464/D464,0),ROUNDUP(L464/D464,0),ROUNDUP(M464/D464,0),ROUNDUP(N464/D464,0),ROUNDUP(O464/D464,0),ROUNDUP(P464/D464,0),ROUNDUP(Q464/D464,0),ROUNDUP(R464/D464,0),ROUNDUP(S464/D464,0),ROUNDUP(T464/D464,0),ROUNDUP(U464/D464,0),ROUNDUP(V464/D464,0),ROUNDUP(W464/D464,0),ROUNDUP(X464/D464,0),ROUNDUP(Y464/D464,0),ROUNDUP(Z464/D464,0),ROUNDUP(AA464/D464,0),ROUNDUP(AB464/D464,0),ROUNDUP(AC464/D464,0))*D464</f>
        <v>0</v>
      </c>
      <c r="AE464" s="451">
        <v>2.2599999999999998</v>
      </c>
      <c r="AF464" s="311">
        <f t="shared" ref="AF464:AF479" si="136">AD464*AE464</f>
        <v>0</v>
      </c>
      <c r="AG464" s="336"/>
      <c r="AH464" s="250"/>
      <c r="AO464"/>
      <c r="AP464"/>
    </row>
    <row r="465" spans="1:42" s="1" customFormat="1" ht="50.1" customHeight="1" thickBot="1">
      <c r="A465" s="515"/>
      <c r="B465" s="194" t="s">
        <v>93</v>
      </c>
      <c r="C465" s="132" t="s">
        <v>94</v>
      </c>
      <c r="D465" s="165">
        <v>25</v>
      </c>
      <c r="E465" s="19"/>
      <c r="F465" s="59"/>
      <c r="G465" s="59"/>
      <c r="H465" s="59"/>
      <c r="I465" s="59"/>
      <c r="J465" s="149"/>
      <c r="K465" s="141"/>
      <c r="L465" s="124"/>
      <c r="M465" s="149"/>
      <c r="N465" s="149"/>
      <c r="O465" s="143"/>
      <c r="P465" s="141"/>
      <c r="Q465" s="141"/>
      <c r="R465" s="141"/>
      <c r="S465" s="141"/>
      <c r="T465" s="141"/>
      <c r="U465" s="141"/>
      <c r="V465" s="141"/>
      <c r="W465" s="141"/>
      <c r="X465" s="141"/>
      <c r="Y465" s="141"/>
      <c r="Z465" s="141"/>
      <c r="AA465" s="141"/>
      <c r="AB465" s="141"/>
      <c r="AC465" s="141"/>
      <c r="AD465" s="302">
        <f t="shared" si="135"/>
        <v>0</v>
      </c>
      <c r="AE465" s="451">
        <v>3.17</v>
      </c>
      <c r="AF465" s="311">
        <f t="shared" si="136"/>
        <v>0</v>
      </c>
      <c r="AG465" s="336"/>
      <c r="AH465" s="250"/>
      <c r="AO465"/>
      <c r="AP465"/>
    </row>
    <row r="466" spans="1:42" s="1" customFormat="1" ht="50.1" customHeight="1" thickBot="1">
      <c r="A466" s="515"/>
      <c r="B466" s="194" t="s">
        <v>95</v>
      </c>
      <c r="C466" s="132" t="s">
        <v>96</v>
      </c>
      <c r="D466" s="165">
        <v>25</v>
      </c>
      <c r="E466" s="19"/>
      <c r="F466" s="59"/>
      <c r="G466" s="59"/>
      <c r="H466" s="59"/>
      <c r="I466" s="59"/>
      <c r="J466" s="149"/>
      <c r="K466" s="149"/>
      <c r="L466" s="124"/>
      <c r="M466" s="149"/>
      <c r="N466" s="149"/>
      <c r="O466" s="143"/>
      <c r="P466" s="141"/>
      <c r="Q466" s="141"/>
      <c r="R466" s="141"/>
      <c r="S466" s="141"/>
      <c r="T466" s="141"/>
      <c r="U466" s="141"/>
      <c r="V466" s="141"/>
      <c r="W466" s="141"/>
      <c r="X466" s="141"/>
      <c r="Y466" s="141"/>
      <c r="Z466" s="141"/>
      <c r="AA466" s="141"/>
      <c r="AB466" s="141"/>
      <c r="AC466" s="141"/>
      <c r="AD466" s="302">
        <f t="shared" si="135"/>
        <v>0</v>
      </c>
      <c r="AE466" s="451">
        <v>3.79</v>
      </c>
      <c r="AF466" s="311">
        <f t="shared" si="136"/>
        <v>0</v>
      </c>
      <c r="AG466" s="336"/>
      <c r="AH466" s="250"/>
      <c r="AO466"/>
      <c r="AP466"/>
    </row>
    <row r="467" spans="1:42" s="1" customFormat="1" ht="50.1" customHeight="1" thickBot="1">
      <c r="A467" s="515"/>
      <c r="B467" s="194" t="s">
        <v>97</v>
      </c>
      <c r="C467" s="132" t="s">
        <v>98</v>
      </c>
      <c r="D467" s="165">
        <v>25</v>
      </c>
      <c r="E467" s="19"/>
      <c r="F467" s="59"/>
      <c r="G467" s="59"/>
      <c r="H467" s="59"/>
      <c r="I467" s="59"/>
      <c r="J467" s="149"/>
      <c r="K467" s="149"/>
      <c r="L467" s="124"/>
      <c r="M467" s="149"/>
      <c r="N467" s="149"/>
      <c r="O467" s="143"/>
      <c r="P467" s="143"/>
      <c r="Q467" s="141"/>
      <c r="R467" s="141"/>
      <c r="S467" s="141"/>
      <c r="T467" s="141"/>
      <c r="U467" s="141"/>
      <c r="V467" s="141"/>
      <c r="W467" s="141"/>
      <c r="X467" s="141"/>
      <c r="Y467" s="141"/>
      <c r="Z467" s="141"/>
      <c r="AA467" s="141"/>
      <c r="AB467" s="141"/>
      <c r="AC467" s="141"/>
      <c r="AD467" s="302">
        <f t="shared" si="135"/>
        <v>0</v>
      </c>
      <c r="AE467" s="451">
        <v>5.49</v>
      </c>
      <c r="AF467" s="311">
        <f t="shared" si="136"/>
        <v>0</v>
      </c>
      <c r="AG467" s="336"/>
      <c r="AH467" s="250"/>
      <c r="AO467"/>
      <c r="AP467"/>
    </row>
    <row r="468" spans="1:42" s="1" customFormat="1" ht="50.1" customHeight="1" thickBot="1">
      <c r="A468" s="516"/>
      <c r="B468" s="194" t="s">
        <v>99</v>
      </c>
      <c r="C468" s="132" t="s">
        <v>100</v>
      </c>
      <c r="D468" s="165">
        <v>25</v>
      </c>
      <c r="E468" s="19"/>
      <c r="F468" s="59"/>
      <c r="G468" s="59"/>
      <c r="H468" s="59"/>
      <c r="I468" s="59"/>
      <c r="J468" s="149"/>
      <c r="K468" s="124"/>
      <c r="L468" s="124"/>
      <c r="M468" s="149"/>
      <c r="N468" s="149"/>
      <c r="O468" s="143"/>
      <c r="P468" s="143"/>
      <c r="Q468" s="141"/>
      <c r="R468" s="141"/>
      <c r="S468" s="141"/>
      <c r="T468" s="141"/>
      <c r="U468" s="141"/>
      <c r="V468" s="141"/>
      <c r="W468" s="141"/>
      <c r="X468" s="141"/>
      <c r="Y468" s="141"/>
      <c r="Z468" s="141"/>
      <c r="AA468" s="141"/>
      <c r="AB468" s="141"/>
      <c r="AC468" s="141"/>
      <c r="AD468" s="302">
        <f t="shared" si="135"/>
        <v>0</v>
      </c>
      <c r="AE468" s="451">
        <v>6.8</v>
      </c>
      <c r="AF468" s="311">
        <f t="shared" si="136"/>
        <v>0</v>
      </c>
      <c r="AG468" s="336"/>
      <c r="AH468" s="250"/>
      <c r="AO468"/>
      <c r="AP468"/>
    </row>
    <row r="469" spans="1:42" s="1" customFormat="1" ht="50.1" customHeight="1" thickBot="1">
      <c r="A469" s="517"/>
      <c r="B469" s="194" t="s">
        <v>101</v>
      </c>
      <c r="C469" s="132" t="s">
        <v>1002</v>
      </c>
      <c r="D469" s="165">
        <v>25</v>
      </c>
      <c r="E469" s="19"/>
      <c r="F469" s="59"/>
      <c r="G469" s="59"/>
      <c r="H469" s="59"/>
      <c r="I469" s="59"/>
      <c r="J469" s="149"/>
      <c r="K469" s="149"/>
      <c r="L469" s="124"/>
      <c r="M469" s="149"/>
      <c r="N469" s="145"/>
      <c r="O469" s="143"/>
      <c r="P469" s="143"/>
      <c r="Q469" s="141"/>
      <c r="R469" s="141"/>
      <c r="S469" s="141"/>
      <c r="T469" s="141"/>
      <c r="U469" s="141"/>
      <c r="V469" s="141"/>
      <c r="W469" s="141"/>
      <c r="X469" s="141"/>
      <c r="Y469" s="141"/>
      <c r="Z469" s="141"/>
      <c r="AA469" s="141"/>
      <c r="AB469" s="141"/>
      <c r="AC469" s="141"/>
      <c r="AD469" s="302">
        <f t="shared" si="135"/>
        <v>0</v>
      </c>
      <c r="AE469" s="451">
        <v>2.93</v>
      </c>
      <c r="AF469" s="311">
        <f t="shared" si="136"/>
        <v>0</v>
      </c>
      <c r="AG469" s="336"/>
      <c r="AH469" s="250"/>
      <c r="AO469"/>
      <c r="AP469"/>
    </row>
    <row r="470" spans="1:42" s="1" customFormat="1" ht="50.1" customHeight="1" thickBot="1">
      <c r="A470" s="515"/>
      <c r="B470" s="194" t="s">
        <v>102</v>
      </c>
      <c r="C470" s="132" t="s">
        <v>1003</v>
      </c>
      <c r="D470" s="165">
        <v>25</v>
      </c>
      <c r="E470" s="19"/>
      <c r="F470" s="59"/>
      <c r="G470" s="59"/>
      <c r="H470" s="59"/>
      <c r="I470" s="59"/>
      <c r="J470" s="149"/>
      <c r="K470" s="149"/>
      <c r="L470" s="124"/>
      <c r="M470" s="149"/>
      <c r="N470" s="149"/>
      <c r="O470" s="143"/>
      <c r="P470" s="143"/>
      <c r="Q470" s="141"/>
      <c r="R470" s="141"/>
      <c r="S470" s="141"/>
      <c r="T470" s="141"/>
      <c r="U470" s="141"/>
      <c r="V470" s="141"/>
      <c r="W470" s="141"/>
      <c r="X470" s="141"/>
      <c r="Y470" s="141"/>
      <c r="Z470" s="141"/>
      <c r="AA470" s="141"/>
      <c r="AB470" s="141"/>
      <c r="AC470" s="141"/>
      <c r="AD470" s="302">
        <f t="shared" si="135"/>
        <v>0</v>
      </c>
      <c r="AE470" s="451">
        <v>3.9</v>
      </c>
      <c r="AF470" s="311">
        <f t="shared" si="136"/>
        <v>0</v>
      </c>
      <c r="AG470" s="336"/>
      <c r="AH470" s="250"/>
      <c r="AO470"/>
      <c r="AP470"/>
    </row>
    <row r="471" spans="1:42" s="1" customFormat="1" ht="50.1" customHeight="1" thickBot="1">
      <c r="A471" s="515"/>
      <c r="B471" s="194" t="s">
        <v>103</v>
      </c>
      <c r="C471" s="132" t="s">
        <v>1004</v>
      </c>
      <c r="D471" s="165">
        <v>25</v>
      </c>
      <c r="E471" s="19"/>
      <c r="F471" s="59"/>
      <c r="G471" s="59"/>
      <c r="H471" s="59"/>
      <c r="I471" s="59"/>
      <c r="J471" s="149"/>
      <c r="K471" s="143"/>
      <c r="L471" s="142"/>
      <c r="M471" s="149"/>
      <c r="N471" s="149"/>
      <c r="O471" s="145"/>
      <c r="P471" s="143"/>
      <c r="Q471" s="141"/>
      <c r="R471" s="141"/>
      <c r="S471" s="141"/>
      <c r="T471" s="141"/>
      <c r="U471" s="141"/>
      <c r="V471" s="141"/>
      <c r="W471" s="141"/>
      <c r="X471" s="141"/>
      <c r="Y471" s="141"/>
      <c r="Z471" s="141"/>
      <c r="AA471" s="141"/>
      <c r="AB471" s="141"/>
      <c r="AC471" s="141"/>
      <c r="AD471" s="302">
        <f t="shared" si="135"/>
        <v>0</v>
      </c>
      <c r="AE471" s="451">
        <v>4.47</v>
      </c>
      <c r="AF471" s="311">
        <f t="shared" si="136"/>
        <v>0</v>
      </c>
      <c r="AG471" s="336"/>
      <c r="AH471" s="250"/>
      <c r="AO471"/>
      <c r="AP471"/>
    </row>
    <row r="472" spans="1:42" s="1" customFormat="1" ht="50.1" customHeight="1" thickBot="1">
      <c r="A472" s="515"/>
      <c r="B472" s="194" t="s">
        <v>104</v>
      </c>
      <c r="C472" s="132" t="s">
        <v>1005</v>
      </c>
      <c r="D472" s="165">
        <v>25</v>
      </c>
      <c r="E472" s="19"/>
      <c r="F472" s="59"/>
      <c r="G472" s="59"/>
      <c r="H472" s="59"/>
      <c r="I472" s="59"/>
      <c r="J472" s="149"/>
      <c r="K472" s="153"/>
      <c r="L472" s="142"/>
      <c r="M472" s="149"/>
      <c r="N472" s="141"/>
      <c r="O472" s="149"/>
      <c r="P472" s="143"/>
      <c r="Q472" s="141"/>
      <c r="R472" s="141"/>
      <c r="S472" s="141"/>
      <c r="T472" s="141"/>
      <c r="U472" s="141"/>
      <c r="V472" s="141"/>
      <c r="W472" s="141"/>
      <c r="X472" s="141"/>
      <c r="Y472" s="141"/>
      <c r="Z472" s="141"/>
      <c r="AA472" s="141"/>
      <c r="AB472" s="141"/>
      <c r="AC472" s="141"/>
      <c r="AD472" s="302">
        <f t="shared" si="135"/>
        <v>0</v>
      </c>
      <c r="AE472" s="451">
        <v>6.17</v>
      </c>
      <c r="AF472" s="311">
        <f t="shared" si="136"/>
        <v>0</v>
      </c>
      <c r="AG472" s="336"/>
      <c r="AH472" s="250"/>
      <c r="AO472"/>
      <c r="AP472"/>
    </row>
    <row r="473" spans="1:42" s="1" customFormat="1" ht="50.1" customHeight="1" thickBot="1">
      <c r="A473" s="516"/>
      <c r="B473" s="194" t="s">
        <v>105</v>
      </c>
      <c r="C473" s="132" t="s">
        <v>1006</v>
      </c>
      <c r="D473" s="165">
        <v>25</v>
      </c>
      <c r="E473" s="19"/>
      <c r="F473" s="59"/>
      <c r="G473" s="59"/>
      <c r="H473" s="59"/>
      <c r="I473" s="59"/>
      <c r="J473" s="149"/>
      <c r="K473" s="154"/>
      <c r="L473" s="142"/>
      <c r="M473" s="149"/>
      <c r="N473" s="141"/>
      <c r="O473" s="149"/>
      <c r="P473" s="143"/>
      <c r="Q473" s="141"/>
      <c r="R473" s="141"/>
      <c r="S473" s="141"/>
      <c r="T473" s="141"/>
      <c r="U473" s="141"/>
      <c r="V473" s="141"/>
      <c r="W473" s="141"/>
      <c r="X473" s="141"/>
      <c r="Y473" s="141"/>
      <c r="Z473" s="141"/>
      <c r="AA473" s="141"/>
      <c r="AB473" s="141"/>
      <c r="AC473" s="141"/>
      <c r="AD473" s="302">
        <f t="shared" si="135"/>
        <v>0</v>
      </c>
      <c r="AE473" s="451">
        <v>7.49</v>
      </c>
      <c r="AF473" s="311">
        <f t="shared" si="136"/>
        <v>0</v>
      </c>
      <c r="AG473" s="336"/>
      <c r="AH473" s="250"/>
      <c r="AO473"/>
      <c r="AP473"/>
    </row>
    <row r="474" spans="1:42" s="1" customFormat="1" ht="50.1" customHeight="1" thickBot="1">
      <c r="A474" s="517"/>
      <c r="B474" s="194" t="s">
        <v>328</v>
      </c>
      <c r="C474" s="132" t="s">
        <v>1007</v>
      </c>
      <c r="D474" s="165">
        <v>10</v>
      </c>
      <c r="E474" s="19"/>
      <c r="F474" s="59"/>
      <c r="G474" s="59"/>
      <c r="H474" s="59"/>
      <c r="I474" s="59"/>
      <c r="J474" s="149"/>
      <c r="K474" s="154"/>
      <c r="L474" s="154"/>
      <c r="M474" s="141"/>
      <c r="N474" s="141"/>
      <c r="O474" s="141"/>
      <c r="P474" s="143"/>
      <c r="Q474" s="141"/>
      <c r="R474" s="141"/>
      <c r="S474" s="141"/>
      <c r="T474" s="141"/>
      <c r="U474" s="141"/>
      <c r="V474" s="141"/>
      <c r="W474" s="141"/>
      <c r="X474" s="141"/>
      <c r="Y474" s="141"/>
      <c r="Z474" s="141"/>
      <c r="AA474" s="141"/>
      <c r="AB474" s="141"/>
      <c r="AC474" s="141"/>
      <c r="AD474" s="302">
        <f t="shared" si="135"/>
        <v>0</v>
      </c>
      <c r="AE474" s="451">
        <v>3.37</v>
      </c>
      <c r="AF474" s="311">
        <f t="shared" si="136"/>
        <v>0</v>
      </c>
      <c r="AG474" s="336"/>
      <c r="AH474" s="250"/>
      <c r="AO474"/>
      <c r="AP474"/>
    </row>
    <row r="475" spans="1:42" s="220" customFormat="1" ht="110.1" customHeight="1" thickBot="1">
      <c r="A475" s="515"/>
      <c r="B475" s="194" t="s">
        <v>327</v>
      </c>
      <c r="C475" s="132" t="s">
        <v>1008</v>
      </c>
      <c r="D475" s="165">
        <v>10</v>
      </c>
      <c r="E475" s="19"/>
      <c r="F475" s="59"/>
      <c r="G475" s="59"/>
      <c r="H475" s="59"/>
      <c r="I475" s="59"/>
      <c r="J475" s="149"/>
      <c r="K475" s="154"/>
      <c r="L475" s="154"/>
      <c r="M475" s="141"/>
      <c r="N475" s="141"/>
      <c r="O475" s="141"/>
      <c r="P475" s="145"/>
      <c r="Q475" s="141"/>
      <c r="R475" s="141"/>
      <c r="S475" s="141"/>
      <c r="T475" s="141"/>
      <c r="U475" s="141"/>
      <c r="V475" s="141"/>
      <c r="W475" s="141"/>
      <c r="X475" s="141"/>
      <c r="Y475" s="141"/>
      <c r="Z475" s="141"/>
      <c r="AA475" s="141"/>
      <c r="AB475" s="141"/>
      <c r="AC475" s="141"/>
      <c r="AD475" s="302">
        <f t="shared" si="135"/>
        <v>0</v>
      </c>
      <c r="AE475" s="451">
        <v>4.3600000000000003</v>
      </c>
      <c r="AF475" s="311">
        <f t="shared" si="136"/>
        <v>0</v>
      </c>
      <c r="AG475" s="332"/>
      <c r="AH475" s="250"/>
      <c r="AO475"/>
      <c r="AP475"/>
    </row>
    <row r="476" spans="1:42" s="220" customFormat="1" ht="39.950000000000003" customHeight="1" thickBot="1">
      <c r="A476" s="515"/>
      <c r="B476" s="194" t="s">
        <v>329</v>
      </c>
      <c r="C476" s="132" t="s">
        <v>1009</v>
      </c>
      <c r="D476" s="165">
        <v>10</v>
      </c>
      <c r="E476" s="19"/>
      <c r="F476" s="59"/>
      <c r="G476" s="59"/>
      <c r="H476" s="59"/>
      <c r="I476" s="59"/>
      <c r="J476" s="145"/>
      <c r="K476" s="154"/>
      <c r="L476" s="154"/>
      <c r="M476" s="141"/>
      <c r="N476" s="141"/>
      <c r="O476" s="141"/>
      <c r="P476" s="149"/>
      <c r="Q476" s="141"/>
      <c r="R476" s="141"/>
      <c r="S476" s="141"/>
      <c r="T476" s="141"/>
      <c r="U476" s="141"/>
      <c r="V476" s="141"/>
      <c r="W476" s="141"/>
      <c r="X476" s="141"/>
      <c r="Y476" s="141"/>
      <c r="Z476" s="141"/>
      <c r="AA476" s="141"/>
      <c r="AB476" s="141"/>
      <c r="AC476" s="141"/>
      <c r="AD476" s="302">
        <f t="shared" si="135"/>
        <v>0</v>
      </c>
      <c r="AE476" s="451">
        <v>4.8899999999999997</v>
      </c>
      <c r="AF476" s="311">
        <f t="shared" si="136"/>
        <v>0</v>
      </c>
      <c r="AG476" s="332"/>
      <c r="AH476" s="250"/>
      <c r="AO476"/>
      <c r="AP476"/>
    </row>
    <row r="477" spans="1:42" ht="44.1" customHeight="1" thickBot="1">
      <c r="A477" s="515"/>
      <c r="B477" s="194" t="s">
        <v>330</v>
      </c>
      <c r="C477" s="132" t="s">
        <v>1010</v>
      </c>
      <c r="D477" s="165">
        <v>10</v>
      </c>
      <c r="E477" s="19"/>
      <c r="F477" s="59"/>
      <c r="G477" s="59"/>
      <c r="H477" s="59"/>
      <c r="I477" s="59"/>
      <c r="J477" s="150"/>
      <c r="K477" s="154"/>
      <c r="L477" s="154"/>
      <c r="M477" s="141"/>
      <c r="N477" s="141"/>
      <c r="O477" s="141"/>
      <c r="P477" s="149"/>
      <c r="Q477" s="141"/>
      <c r="R477" s="141"/>
      <c r="S477" s="141"/>
      <c r="T477" s="141"/>
      <c r="U477" s="141"/>
      <c r="V477" s="141"/>
      <c r="W477" s="141"/>
      <c r="X477" s="141"/>
      <c r="Y477" s="141"/>
      <c r="Z477" s="141"/>
      <c r="AA477" s="141"/>
      <c r="AB477" s="141"/>
      <c r="AC477" s="141"/>
      <c r="AD477" s="302">
        <f t="shared" si="135"/>
        <v>0</v>
      </c>
      <c r="AE477" s="451">
        <v>6.57</v>
      </c>
      <c r="AF477" s="311">
        <f t="shared" si="136"/>
        <v>0</v>
      </c>
      <c r="AG477" s="328"/>
      <c r="AH477" s="250"/>
    </row>
    <row r="478" spans="1:42" s="1" customFormat="1" ht="50.1" customHeight="1" thickBot="1">
      <c r="A478" s="516"/>
      <c r="B478" s="194" t="s">
        <v>331</v>
      </c>
      <c r="C478" s="132" t="s">
        <v>1011</v>
      </c>
      <c r="D478" s="165">
        <v>10</v>
      </c>
      <c r="E478" s="19"/>
      <c r="F478" s="59"/>
      <c r="G478" s="59"/>
      <c r="H478" s="59"/>
      <c r="I478" s="59"/>
      <c r="J478" s="149"/>
      <c r="K478" s="154"/>
      <c r="L478" s="154"/>
      <c r="M478" s="141"/>
      <c r="N478" s="141"/>
      <c r="O478" s="141"/>
      <c r="P478" s="141"/>
      <c r="Q478" s="141"/>
      <c r="R478" s="141"/>
      <c r="S478" s="141"/>
      <c r="T478" s="141"/>
      <c r="U478" s="141"/>
      <c r="V478" s="141"/>
      <c r="W478" s="141"/>
      <c r="X478" s="141"/>
      <c r="Y478" s="141"/>
      <c r="Z478" s="141"/>
      <c r="AA478" s="141"/>
      <c r="AB478" s="141"/>
      <c r="AC478" s="141"/>
      <c r="AD478" s="302">
        <f t="shared" si="135"/>
        <v>0</v>
      </c>
      <c r="AE478" s="451">
        <v>7.9</v>
      </c>
      <c r="AF478" s="311">
        <f t="shared" si="136"/>
        <v>0</v>
      </c>
      <c r="AG478" s="336"/>
      <c r="AH478" s="250"/>
      <c r="AO478"/>
      <c r="AP478"/>
    </row>
    <row r="479" spans="1:42" s="1" customFormat="1" ht="115.5" customHeight="1" thickBot="1">
      <c r="A479" s="183"/>
      <c r="B479" s="194" t="s">
        <v>106</v>
      </c>
      <c r="C479" s="132" t="s">
        <v>1012</v>
      </c>
      <c r="D479" s="165">
        <v>25</v>
      </c>
      <c r="E479" s="19"/>
      <c r="F479" s="59"/>
      <c r="G479" s="59"/>
      <c r="H479" s="145"/>
      <c r="I479" s="59"/>
      <c r="J479" s="154"/>
      <c r="K479" s="154"/>
      <c r="L479" s="154"/>
      <c r="M479" s="141"/>
      <c r="N479" s="141"/>
      <c r="O479" s="141"/>
      <c r="P479" s="141"/>
      <c r="Q479" s="141"/>
      <c r="R479" s="141"/>
      <c r="S479" s="141"/>
      <c r="T479" s="141"/>
      <c r="U479" s="141"/>
      <c r="V479" s="141"/>
      <c r="W479" s="141"/>
      <c r="X479" s="141"/>
      <c r="Y479" s="141"/>
      <c r="Z479" s="141"/>
      <c r="AA479" s="141"/>
      <c r="AB479" s="141"/>
      <c r="AC479" s="141"/>
      <c r="AD479" s="302">
        <f t="shared" si="135"/>
        <v>0</v>
      </c>
      <c r="AE479" s="451">
        <v>0.86</v>
      </c>
      <c r="AF479" s="311">
        <f t="shared" si="136"/>
        <v>0</v>
      </c>
      <c r="AG479" s="336"/>
      <c r="AH479" s="250"/>
      <c r="AO479"/>
      <c r="AP479"/>
    </row>
    <row r="480" spans="1:42" s="1" customFormat="1" ht="50.1" customHeight="1" thickBot="1">
      <c r="A480" s="494" t="s">
        <v>570</v>
      </c>
      <c r="B480" s="495"/>
      <c r="C480" s="496"/>
      <c r="D480" s="473" t="s">
        <v>571</v>
      </c>
      <c r="E480" s="85"/>
      <c r="F480" s="103" t="s">
        <v>89</v>
      </c>
      <c r="G480" s="103" t="s">
        <v>574</v>
      </c>
      <c r="H480" s="103" t="s">
        <v>576</v>
      </c>
      <c r="I480" s="145"/>
      <c r="J480" s="154"/>
      <c r="K480" s="154"/>
      <c r="L480" s="154"/>
      <c r="M480" s="141"/>
      <c r="N480" s="141"/>
      <c r="O480" s="141"/>
      <c r="P480" s="141"/>
      <c r="Q480" s="145"/>
      <c r="R480" s="145"/>
      <c r="S480" s="145"/>
      <c r="T480" s="145"/>
      <c r="U480" s="145"/>
      <c r="V480" s="145"/>
      <c r="W480" s="145"/>
      <c r="X480" s="145"/>
      <c r="Y480" s="145"/>
      <c r="Z480" s="145"/>
      <c r="AA480" s="145"/>
      <c r="AB480" s="145"/>
      <c r="AC480" s="145"/>
      <c r="AD480" s="33" t="s">
        <v>2</v>
      </c>
      <c r="AE480" s="449" t="s">
        <v>386</v>
      </c>
      <c r="AF480" s="310" t="s">
        <v>387</v>
      </c>
      <c r="AG480" s="336"/>
      <c r="AH480" s="250"/>
      <c r="AO480"/>
      <c r="AP480"/>
    </row>
    <row r="481" spans="1:42" s="1" customFormat="1" ht="50.1" customHeight="1" thickBot="1">
      <c r="A481" s="470"/>
      <c r="B481" s="471"/>
      <c r="C481" s="472"/>
      <c r="D481" s="474"/>
      <c r="E481" s="86"/>
      <c r="F481" s="104" t="s">
        <v>12</v>
      </c>
      <c r="G481" s="104" t="s">
        <v>4</v>
      </c>
      <c r="H481" s="104" t="s">
        <v>5</v>
      </c>
      <c r="I481" s="150"/>
      <c r="J481" s="154"/>
      <c r="K481" s="154"/>
      <c r="L481" s="154"/>
      <c r="M481" s="141"/>
      <c r="N481" s="141"/>
      <c r="O481" s="141"/>
      <c r="P481" s="141"/>
      <c r="Q481" s="149"/>
      <c r="R481" s="149"/>
      <c r="S481" s="149"/>
      <c r="T481" s="141"/>
      <c r="U481" s="141"/>
      <c r="V481" s="141"/>
      <c r="W481" s="141"/>
      <c r="X481" s="141"/>
      <c r="Y481" s="141"/>
      <c r="Z481" s="141"/>
      <c r="AA481" s="141"/>
      <c r="AB481" s="141"/>
      <c r="AC481" s="141"/>
      <c r="AD481" s="34"/>
      <c r="AE481" s="451"/>
      <c r="AF481" s="315"/>
      <c r="AG481" s="336"/>
      <c r="AH481" s="250"/>
      <c r="AO481"/>
      <c r="AP481"/>
    </row>
    <row r="482" spans="1:42" s="1" customFormat="1" ht="42" customHeight="1" thickBot="1">
      <c r="A482" s="489"/>
      <c r="B482" s="490"/>
      <c r="C482" s="491"/>
      <c r="D482" s="475"/>
      <c r="E482" s="87"/>
      <c r="F482" s="18"/>
      <c r="G482" s="263"/>
      <c r="H482" s="264"/>
      <c r="I482" s="149"/>
      <c r="J482" s="154"/>
      <c r="K482" s="154"/>
      <c r="L482" s="154"/>
      <c r="M482" s="141"/>
      <c r="N482" s="141"/>
      <c r="O482" s="141"/>
      <c r="P482" s="141"/>
      <c r="Q482" s="149"/>
      <c r="R482" s="149"/>
      <c r="S482" s="149"/>
      <c r="T482" s="141"/>
      <c r="U482" s="141"/>
      <c r="V482" s="141"/>
      <c r="W482" s="141"/>
      <c r="X482" s="141"/>
      <c r="Y482" s="141"/>
      <c r="Z482" s="141"/>
      <c r="AA482" s="141"/>
      <c r="AB482" s="141"/>
      <c r="AC482" s="141"/>
      <c r="AD482" s="34">
        <f>SUM(AD483:AD491)</f>
        <v>0</v>
      </c>
      <c r="AE482" s="451"/>
      <c r="AF482" s="314"/>
      <c r="AG482" s="326"/>
      <c r="AH482" s="250"/>
      <c r="AO482"/>
      <c r="AP482"/>
    </row>
    <row r="483" spans="1:42" s="1" customFormat="1" ht="50.1" customHeight="1" thickBot="1">
      <c r="A483" s="505"/>
      <c r="B483" s="194" t="s">
        <v>180</v>
      </c>
      <c r="C483" s="130" t="s">
        <v>1013</v>
      </c>
      <c r="D483" s="165">
        <v>25</v>
      </c>
      <c r="E483" s="19"/>
      <c r="F483" s="59"/>
      <c r="G483" s="59"/>
      <c r="H483" s="142"/>
      <c r="I483" s="154"/>
      <c r="J483" s="154"/>
      <c r="K483" s="154"/>
      <c r="L483" s="154"/>
      <c r="M483" s="141"/>
      <c r="N483" s="151"/>
      <c r="O483" s="149"/>
      <c r="P483" s="141"/>
      <c r="Q483" s="141"/>
      <c r="R483" s="141"/>
      <c r="S483" s="149"/>
      <c r="T483" s="141"/>
      <c r="U483" s="141"/>
      <c r="V483" s="141"/>
      <c r="W483" s="141"/>
      <c r="X483" s="141"/>
      <c r="Y483" s="141"/>
      <c r="Z483" s="141"/>
      <c r="AA483" s="141"/>
      <c r="AB483" s="141"/>
      <c r="AC483" s="141"/>
      <c r="AD483" s="302">
        <f t="shared" ref="AD483:AD491" si="137">SUM(ROUNDUP(F483/D483,0),ROUNDUP(G483/D483,0),ROUNDUP(H483/D483,0),ROUNDUP(I483/D483,0),ROUNDUP(J483/D483,0),ROUNDUP(K483/D483,0),ROUNDUP(L483/D483,0),ROUNDUP(M483/D483,0),ROUNDUP(N483/D483,0),ROUNDUP(O483/D483,0),ROUNDUP(P483/D483,0),ROUNDUP(Q483/D483,0),ROUNDUP(R483/D483,0),ROUNDUP(S483/D483,0),ROUNDUP(T483/D483,0),ROUNDUP(U483/D483,0),ROUNDUP(V483/D483,0),ROUNDUP(W483/D483,0),ROUNDUP(X483/D483,0),ROUNDUP(Y483/D483,0),ROUNDUP(Z483/D483,0),ROUNDUP(AA483/D483,0),ROUNDUP(AB483/D483,0),ROUNDUP(AC483/D483,0))*D483</f>
        <v>0</v>
      </c>
      <c r="AE483" s="451">
        <v>2.56</v>
      </c>
      <c r="AF483" s="311">
        <f t="shared" ref="AF483:AF486" si="138">AD483*AE483</f>
        <v>0</v>
      </c>
      <c r="AG483" s="336"/>
      <c r="AH483" s="250"/>
      <c r="AO483"/>
      <c r="AP483"/>
    </row>
    <row r="484" spans="1:42" s="1" customFormat="1" ht="50.1" customHeight="1" thickBot="1">
      <c r="A484" s="505"/>
      <c r="B484" s="194" t="s">
        <v>181</v>
      </c>
      <c r="C484" s="130" t="s">
        <v>1014</v>
      </c>
      <c r="D484" s="165">
        <v>25</v>
      </c>
      <c r="E484" s="19"/>
      <c r="F484" s="59"/>
      <c r="G484" s="59"/>
      <c r="H484" s="59"/>
      <c r="I484" s="142"/>
      <c r="J484" s="154"/>
      <c r="K484" s="151"/>
      <c r="L484" s="151"/>
      <c r="M484" s="141"/>
      <c r="N484" s="141"/>
      <c r="O484" s="149"/>
      <c r="P484" s="141"/>
      <c r="Q484" s="141"/>
      <c r="R484" s="141"/>
      <c r="S484" s="149"/>
      <c r="T484" s="141"/>
      <c r="U484" s="141"/>
      <c r="V484" s="141"/>
      <c r="W484" s="141"/>
      <c r="X484" s="141"/>
      <c r="Y484" s="141"/>
      <c r="Z484" s="141"/>
      <c r="AA484" s="141"/>
      <c r="AB484" s="141"/>
      <c r="AC484" s="141"/>
      <c r="AD484" s="302">
        <f t="shared" si="137"/>
        <v>0</v>
      </c>
      <c r="AE484" s="451">
        <v>3.24</v>
      </c>
      <c r="AF484" s="311">
        <f t="shared" si="138"/>
        <v>0</v>
      </c>
      <c r="AG484" s="336"/>
      <c r="AH484" s="250"/>
      <c r="AO484"/>
      <c r="AP484"/>
    </row>
    <row r="485" spans="1:42" s="220" customFormat="1" ht="50.1" customHeight="1" thickBot="1">
      <c r="A485" s="505"/>
      <c r="B485" s="194" t="s">
        <v>182</v>
      </c>
      <c r="C485" s="130" t="s">
        <v>1015</v>
      </c>
      <c r="D485" s="165">
        <v>25</v>
      </c>
      <c r="E485" s="19"/>
      <c r="F485" s="59"/>
      <c r="G485" s="59"/>
      <c r="H485" s="59"/>
      <c r="I485" s="142"/>
      <c r="J485" s="154"/>
      <c r="K485" s="151"/>
      <c r="L485" s="151"/>
      <c r="M485" s="141"/>
      <c r="N485" s="141"/>
      <c r="O485" s="149"/>
      <c r="P485" s="141"/>
      <c r="Q485" s="141"/>
      <c r="R485" s="141"/>
      <c r="S485" s="149"/>
      <c r="T485" s="141"/>
      <c r="U485" s="141"/>
      <c r="V485" s="141"/>
      <c r="W485" s="141"/>
      <c r="X485" s="141"/>
      <c r="Y485" s="141"/>
      <c r="Z485" s="141"/>
      <c r="AA485" s="141"/>
      <c r="AB485" s="141"/>
      <c r="AC485" s="141"/>
      <c r="AD485" s="302">
        <f t="shared" si="137"/>
        <v>0</v>
      </c>
      <c r="AE485" s="451">
        <v>4.04</v>
      </c>
      <c r="AF485" s="311">
        <f t="shared" si="138"/>
        <v>0</v>
      </c>
      <c r="AG485" s="332"/>
      <c r="AH485" s="250"/>
      <c r="AO485"/>
      <c r="AP485"/>
    </row>
    <row r="486" spans="1:42" s="220" customFormat="1" ht="50.1" customHeight="1" thickBot="1">
      <c r="A486" s="506"/>
      <c r="B486" s="194" t="s">
        <v>183</v>
      </c>
      <c r="C486" s="130" t="s">
        <v>1016</v>
      </c>
      <c r="D486" s="165">
        <v>25</v>
      </c>
      <c r="E486" s="19"/>
      <c r="F486" s="59"/>
      <c r="G486" s="59"/>
      <c r="H486" s="59"/>
      <c r="I486" s="142"/>
      <c r="J486" s="154"/>
      <c r="K486" s="145"/>
      <c r="L486" s="145"/>
      <c r="M486" s="141"/>
      <c r="N486" s="141"/>
      <c r="O486" s="149"/>
      <c r="P486" s="141"/>
      <c r="Q486" s="141"/>
      <c r="R486" s="141"/>
      <c r="S486" s="149"/>
      <c r="T486" s="141"/>
      <c r="U486" s="141"/>
      <c r="V486" s="141"/>
      <c r="W486" s="141"/>
      <c r="X486" s="141"/>
      <c r="Y486" s="141"/>
      <c r="Z486" s="141"/>
      <c r="AA486" s="141"/>
      <c r="AB486" s="141"/>
      <c r="AC486" s="141"/>
      <c r="AD486" s="302">
        <f t="shared" si="137"/>
        <v>0</v>
      </c>
      <c r="AE486" s="451">
        <v>6</v>
      </c>
      <c r="AF486" s="311">
        <f t="shared" si="138"/>
        <v>0</v>
      </c>
      <c r="AG486" s="332"/>
      <c r="AH486" s="250"/>
      <c r="AO486"/>
      <c r="AP486"/>
    </row>
    <row r="487" spans="1:42" s="1" customFormat="1" ht="50.1" customHeight="1" thickBot="1">
      <c r="A487" s="505"/>
      <c r="B487" s="194" t="s">
        <v>184</v>
      </c>
      <c r="C487" s="130" t="s">
        <v>1017</v>
      </c>
      <c r="D487" s="165">
        <v>25</v>
      </c>
      <c r="E487" s="19"/>
      <c r="F487" s="59"/>
      <c r="G487" s="59"/>
      <c r="H487" s="142"/>
      <c r="I487" s="142"/>
      <c r="J487" s="156"/>
      <c r="K487" s="142"/>
      <c r="L487" s="142"/>
      <c r="M487" s="151"/>
      <c r="N487" s="152"/>
      <c r="O487" s="152"/>
      <c r="P487" s="141"/>
      <c r="Q487" s="141"/>
      <c r="R487" s="141"/>
      <c r="S487" s="141"/>
      <c r="T487" s="141"/>
      <c r="U487" s="141"/>
      <c r="V487" s="141"/>
      <c r="W487" s="141"/>
      <c r="X487" s="141"/>
      <c r="Y487" s="141"/>
      <c r="Z487" s="141"/>
      <c r="AA487" s="141"/>
      <c r="AB487" s="141"/>
      <c r="AC487" s="141"/>
      <c r="AD487" s="302">
        <f t="shared" si="137"/>
        <v>0</v>
      </c>
      <c r="AE487" s="451">
        <v>3.02</v>
      </c>
      <c r="AF487" s="311">
        <f t="shared" ref="AF487:AF491" si="139">AD487*AE487</f>
        <v>0</v>
      </c>
      <c r="AG487" s="336"/>
      <c r="AH487" s="250"/>
      <c r="AO487"/>
      <c r="AP487"/>
    </row>
    <row r="488" spans="1:42" s="1" customFormat="1" ht="50.1" customHeight="1" thickBot="1">
      <c r="A488" s="505"/>
      <c r="B488" s="194" t="s">
        <v>185</v>
      </c>
      <c r="C488" s="130" t="s">
        <v>1018</v>
      </c>
      <c r="D488" s="165">
        <v>25</v>
      </c>
      <c r="E488" s="19"/>
      <c r="F488" s="59"/>
      <c r="G488" s="59"/>
      <c r="H488" s="59"/>
      <c r="I488" s="142"/>
      <c r="J488" s="156"/>
      <c r="K488" s="149"/>
      <c r="L488" s="142"/>
      <c r="M488" s="151"/>
      <c r="N488" s="152"/>
      <c r="O488" s="152"/>
      <c r="P488" s="141"/>
      <c r="Q488" s="141"/>
      <c r="R488" s="141"/>
      <c r="S488" s="141"/>
      <c r="T488" s="141"/>
      <c r="U488" s="141"/>
      <c r="V488" s="141"/>
      <c r="W488" s="141"/>
      <c r="X488" s="141"/>
      <c r="Y488" s="141"/>
      <c r="Z488" s="141"/>
      <c r="AA488" s="141"/>
      <c r="AB488" s="141"/>
      <c r="AC488" s="141"/>
      <c r="AD488" s="302">
        <f t="shared" si="137"/>
        <v>0</v>
      </c>
      <c r="AE488" s="451">
        <v>3.73</v>
      </c>
      <c r="AF488" s="311">
        <f t="shared" si="139"/>
        <v>0</v>
      </c>
      <c r="AG488" s="336"/>
      <c r="AH488" s="250"/>
      <c r="AO488"/>
      <c r="AP488"/>
    </row>
    <row r="489" spans="1:42" s="1" customFormat="1" ht="35.1" customHeight="1" thickBot="1">
      <c r="A489" s="505"/>
      <c r="B489" s="194" t="s">
        <v>186</v>
      </c>
      <c r="C489" s="130" t="s">
        <v>1019</v>
      </c>
      <c r="D489" s="165">
        <v>25</v>
      </c>
      <c r="E489" s="19"/>
      <c r="F489" s="59"/>
      <c r="G489" s="59"/>
      <c r="H489" s="59"/>
      <c r="I489" s="142"/>
      <c r="J489" s="124"/>
      <c r="K489" s="141"/>
      <c r="L489" s="149"/>
      <c r="M489" s="149"/>
      <c r="N489" s="149"/>
      <c r="O489" s="149"/>
      <c r="P489" s="141"/>
      <c r="Q489" s="141"/>
      <c r="R489" s="141"/>
      <c r="S489" s="141"/>
      <c r="T489" s="141"/>
      <c r="U489" s="141"/>
      <c r="V489" s="141"/>
      <c r="W489" s="141"/>
      <c r="X489" s="141"/>
      <c r="Y489" s="141"/>
      <c r="Z489" s="141"/>
      <c r="AA489" s="141"/>
      <c r="AB489" s="141"/>
      <c r="AC489" s="141"/>
      <c r="AD489" s="302">
        <f t="shared" si="137"/>
        <v>0</v>
      </c>
      <c r="AE489" s="451">
        <v>4.6399999999999997</v>
      </c>
      <c r="AF489" s="311">
        <f t="shared" si="139"/>
        <v>0</v>
      </c>
      <c r="AG489" s="336"/>
      <c r="AH489" s="250"/>
      <c r="AO489"/>
      <c r="AP489"/>
    </row>
    <row r="490" spans="1:42" s="1" customFormat="1" ht="35.1" customHeight="1" thickBot="1">
      <c r="A490" s="508"/>
      <c r="B490" s="194" t="s">
        <v>187</v>
      </c>
      <c r="C490" s="130" t="s">
        <v>1020</v>
      </c>
      <c r="D490" s="165">
        <v>25</v>
      </c>
      <c r="E490" s="19"/>
      <c r="F490" s="59"/>
      <c r="G490" s="59"/>
      <c r="H490" s="59"/>
      <c r="I490" s="142"/>
      <c r="J490" s="124"/>
      <c r="K490" s="124"/>
      <c r="L490" s="149"/>
      <c r="M490" s="149"/>
      <c r="N490" s="149"/>
      <c r="O490" s="149"/>
      <c r="P490" s="141"/>
      <c r="Q490" s="141"/>
      <c r="R490" s="141"/>
      <c r="S490" s="141"/>
      <c r="T490" s="141"/>
      <c r="U490" s="141"/>
      <c r="V490" s="141"/>
      <c r="W490" s="141"/>
      <c r="X490" s="141"/>
      <c r="Y490" s="141"/>
      <c r="Z490" s="141"/>
      <c r="AA490" s="141"/>
      <c r="AB490" s="141"/>
      <c r="AC490" s="141"/>
      <c r="AD490" s="302">
        <f t="shared" si="137"/>
        <v>0</v>
      </c>
      <c r="AE490" s="451">
        <v>6.66</v>
      </c>
      <c r="AF490" s="311">
        <f t="shared" si="139"/>
        <v>0</v>
      </c>
      <c r="AG490" s="336"/>
      <c r="AH490" s="250"/>
      <c r="AO490"/>
      <c r="AP490"/>
    </row>
    <row r="491" spans="1:42" s="1" customFormat="1" ht="123" customHeight="1" thickBot="1">
      <c r="A491" s="409"/>
      <c r="B491" s="197" t="s">
        <v>106</v>
      </c>
      <c r="C491" s="134" t="s">
        <v>708</v>
      </c>
      <c r="D491" s="207">
        <v>25</v>
      </c>
      <c r="E491" s="53"/>
      <c r="F491" s="59"/>
      <c r="G491" s="59"/>
      <c r="H491" s="59"/>
      <c r="I491" s="156"/>
      <c r="J491" s="124"/>
      <c r="K491" s="124"/>
      <c r="L491" s="149"/>
      <c r="M491" s="149"/>
      <c r="N491" s="149"/>
      <c r="O491" s="149"/>
      <c r="P491" s="152"/>
      <c r="Q491" s="152"/>
      <c r="R491" s="141"/>
      <c r="S491" s="141"/>
      <c r="T491" s="141"/>
      <c r="U491" s="141"/>
      <c r="V491" s="141"/>
      <c r="W491" s="141"/>
      <c r="X491" s="141"/>
      <c r="Y491" s="141"/>
      <c r="Z491" s="141"/>
      <c r="AA491" s="141"/>
      <c r="AB491" s="141"/>
      <c r="AC491" s="141"/>
      <c r="AD491" s="302">
        <f t="shared" si="137"/>
        <v>0</v>
      </c>
      <c r="AE491" s="451">
        <v>0.86</v>
      </c>
      <c r="AF491" s="311">
        <f t="shared" si="139"/>
        <v>0</v>
      </c>
      <c r="AG491" s="336"/>
      <c r="AH491" s="250"/>
      <c r="AO491"/>
      <c r="AP491"/>
    </row>
    <row r="492" spans="1:42" s="1" customFormat="1" ht="50.1" customHeight="1" thickBot="1">
      <c r="A492" s="494" t="s">
        <v>570</v>
      </c>
      <c r="B492" s="495"/>
      <c r="C492" s="496"/>
      <c r="D492" s="473" t="s">
        <v>571</v>
      </c>
      <c r="E492" s="85"/>
      <c r="F492" s="103" t="s">
        <v>89</v>
      </c>
      <c r="G492" s="103" t="s">
        <v>574</v>
      </c>
      <c r="H492" s="103" t="s">
        <v>576</v>
      </c>
      <c r="I492" s="103" t="s">
        <v>321</v>
      </c>
      <c r="J492" s="124"/>
      <c r="K492" s="124"/>
      <c r="L492" s="149"/>
      <c r="M492" s="149"/>
      <c r="N492" s="149"/>
      <c r="O492" s="149"/>
      <c r="P492" s="149"/>
      <c r="Q492" s="149"/>
      <c r="R492" s="143"/>
      <c r="S492" s="143"/>
      <c r="T492" s="143"/>
      <c r="U492" s="143"/>
      <c r="V492" s="143"/>
      <c r="W492" s="143"/>
      <c r="X492" s="143"/>
      <c r="Y492" s="143"/>
      <c r="Z492" s="143"/>
      <c r="AA492" s="143"/>
      <c r="AB492" s="143"/>
      <c r="AC492" s="143"/>
      <c r="AD492" s="33" t="s">
        <v>2</v>
      </c>
      <c r="AE492" s="449" t="s">
        <v>386</v>
      </c>
      <c r="AF492" s="310" t="s">
        <v>387</v>
      </c>
      <c r="AG492" s="336"/>
      <c r="AH492" s="250"/>
      <c r="AO492"/>
      <c r="AP492"/>
    </row>
    <row r="493" spans="1:42" s="1" customFormat="1" ht="50.1" customHeight="1" thickBot="1">
      <c r="A493" s="470"/>
      <c r="B493" s="471"/>
      <c r="C493" s="472"/>
      <c r="D493" s="474"/>
      <c r="E493" s="86"/>
      <c r="F493" s="104" t="s">
        <v>12</v>
      </c>
      <c r="G493" s="104" t="s">
        <v>4</v>
      </c>
      <c r="H493" s="104" t="s">
        <v>5</v>
      </c>
      <c r="I493" s="104" t="s">
        <v>320</v>
      </c>
      <c r="J493" s="124"/>
      <c r="K493" s="124"/>
      <c r="L493" s="149"/>
      <c r="M493" s="149"/>
      <c r="N493" s="149"/>
      <c r="O493" s="149"/>
      <c r="P493" s="149"/>
      <c r="Q493" s="149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  <c r="AB493" s="124"/>
      <c r="AC493" s="124"/>
      <c r="AD493" s="34"/>
      <c r="AE493" s="450"/>
      <c r="AF493" s="315"/>
      <c r="AG493" s="336"/>
      <c r="AH493" s="250"/>
      <c r="AO493"/>
      <c r="AP493"/>
    </row>
    <row r="494" spans="1:42" s="1" customFormat="1" ht="43.5" customHeight="1" thickBot="1">
      <c r="A494" s="489"/>
      <c r="B494" s="490"/>
      <c r="C494" s="491"/>
      <c r="D494" s="475"/>
      <c r="E494" s="87"/>
      <c r="F494" s="16"/>
      <c r="G494" s="7"/>
      <c r="H494" s="13"/>
      <c r="I494" s="7"/>
      <c r="J494" s="124"/>
      <c r="K494" s="124"/>
      <c r="L494" s="149"/>
      <c r="M494" s="149"/>
      <c r="N494" s="149"/>
      <c r="O494" s="149"/>
      <c r="P494" s="149"/>
      <c r="Q494" s="149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  <c r="AB494" s="124"/>
      <c r="AC494" s="124"/>
      <c r="AD494" s="34">
        <f>SUM(AD495:AD507)</f>
        <v>0</v>
      </c>
      <c r="AE494" s="450"/>
      <c r="AF494" s="314"/>
      <c r="AG494" s="326"/>
      <c r="AH494" s="250"/>
      <c r="AO494"/>
      <c r="AP494"/>
    </row>
    <row r="495" spans="1:42" s="1" customFormat="1" ht="50.1" customHeight="1" thickBot="1">
      <c r="A495" s="498"/>
      <c r="B495" s="194" t="s">
        <v>140</v>
      </c>
      <c r="C495" s="130" t="s">
        <v>1031</v>
      </c>
      <c r="D495" s="165">
        <v>20</v>
      </c>
      <c r="E495" s="19"/>
      <c r="F495" s="59"/>
      <c r="G495" s="469"/>
      <c r="H495" s="59"/>
      <c r="I495" s="469"/>
      <c r="J495" s="124"/>
      <c r="K495" s="124"/>
      <c r="L495" s="149"/>
      <c r="M495" s="149"/>
      <c r="N495" s="149"/>
      <c r="O495" s="149"/>
      <c r="P495" s="149"/>
      <c r="Q495" s="149"/>
      <c r="R495" s="149"/>
      <c r="S495" s="149"/>
      <c r="T495" s="149"/>
      <c r="U495" s="141"/>
      <c r="V495" s="141"/>
      <c r="W495" s="141"/>
      <c r="X495" s="141"/>
      <c r="Y495" s="141"/>
      <c r="Z495" s="141"/>
      <c r="AA495" s="141"/>
      <c r="AB495" s="141"/>
      <c r="AC495" s="141"/>
      <c r="AD495" s="302">
        <f t="shared" ref="AD495:AD507" si="140">SUM(ROUNDUP(F495/D495,0),ROUNDUP(G495/D495,0),ROUNDUP(H495/D495,0),ROUNDUP(I495/D495,0),ROUNDUP(J495/D495,0),ROUNDUP(K495/D495,0),ROUNDUP(L495/D495,0),ROUNDUP(M495/D495,0),ROUNDUP(N495/D495,0),ROUNDUP(O495/D495,0),ROUNDUP(P495/D495,0),ROUNDUP(Q495/D495,0),ROUNDUP(R495/D495,0),ROUNDUP(S495/D495,0),ROUNDUP(T495/D495,0),ROUNDUP(U495/D495,0),ROUNDUP(V495/D495,0),ROUNDUP(W495/D495,0),ROUNDUP(X495/D495,0),ROUNDUP(Y495/D495,0),ROUNDUP(Z495/D495,0),ROUNDUP(AA495/D495,0),ROUNDUP(AB495/D495,0),ROUNDUP(AC495/D495,0))*D495</f>
        <v>0</v>
      </c>
      <c r="AE495" s="451">
        <v>0.83</v>
      </c>
      <c r="AF495" s="311">
        <f t="shared" ref="AF495:AF507" si="141">AD495*AE495</f>
        <v>0</v>
      </c>
      <c r="AG495" s="336"/>
      <c r="AH495" s="250"/>
      <c r="AO495"/>
      <c r="AP495"/>
    </row>
    <row r="496" spans="1:42" s="1" customFormat="1" ht="50.1" customHeight="1" thickBot="1">
      <c r="A496" s="488"/>
      <c r="B496" s="194" t="s">
        <v>141</v>
      </c>
      <c r="C496" s="130" t="s">
        <v>1032</v>
      </c>
      <c r="D496" s="165">
        <v>20</v>
      </c>
      <c r="E496" s="19"/>
      <c r="F496" s="59"/>
      <c r="G496" s="469"/>
      <c r="H496" s="59"/>
      <c r="I496" s="469"/>
      <c r="J496" s="124"/>
      <c r="K496" s="124"/>
      <c r="L496" s="149"/>
      <c r="M496" s="149"/>
      <c r="N496" s="149"/>
      <c r="O496" s="149"/>
      <c r="P496" s="149"/>
      <c r="Q496" s="149"/>
      <c r="R496" s="149"/>
      <c r="S496" s="149"/>
      <c r="T496" s="149"/>
      <c r="U496" s="141"/>
      <c r="V496" s="141"/>
      <c r="W496" s="141"/>
      <c r="X496" s="141"/>
      <c r="Y496" s="141"/>
      <c r="Z496" s="141"/>
      <c r="AA496" s="141"/>
      <c r="AB496" s="141"/>
      <c r="AC496" s="141"/>
      <c r="AD496" s="302">
        <f t="shared" si="140"/>
        <v>0</v>
      </c>
      <c r="AE496" s="451">
        <v>1.07</v>
      </c>
      <c r="AF496" s="311">
        <f t="shared" si="141"/>
        <v>0</v>
      </c>
      <c r="AG496" s="336"/>
      <c r="AH496" s="250"/>
      <c r="AO496"/>
      <c r="AP496"/>
    </row>
    <row r="497" spans="1:42" s="1" customFormat="1" ht="50.1" customHeight="1" thickBot="1">
      <c r="A497" s="488"/>
      <c r="B497" s="194" t="s">
        <v>142</v>
      </c>
      <c r="C497" s="130" t="s">
        <v>1033</v>
      </c>
      <c r="D497" s="165">
        <v>20</v>
      </c>
      <c r="E497" s="19"/>
      <c r="F497" s="59"/>
      <c r="G497" s="469"/>
      <c r="H497" s="59"/>
      <c r="I497" s="469"/>
      <c r="J497" s="124"/>
      <c r="K497" s="124"/>
      <c r="L497" s="149"/>
      <c r="M497" s="149"/>
      <c r="N497" s="149"/>
      <c r="O497" s="149"/>
      <c r="P497" s="149"/>
      <c r="Q497" s="149"/>
      <c r="R497" s="149"/>
      <c r="S497" s="149"/>
      <c r="T497" s="149"/>
      <c r="U497" s="141"/>
      <c r="V497" s="141"/>
      <c r="W497" s="141"/>
      <c r="X497" s="141"/>
      <c r="Y497" s="141"/>
      <c r="Z497" s="141"/>
      <c r="AA497" s="141"/>
      <c r="AB497" s="141"/>
      <c r="AC497" s="141"/>
      <c r="AD497" s="302">
        <f t="shared" si="140"/>
        <v>0</v>
      </c>
      <c r="AE497" s="451">
        <v>1.41</v>
      </c>
      <c r="AF497" s="311">
        <f t="shared" si="141"/>
        <v>0</v>
      </c>
      <c r="AG497" s="336"/>
      <c r="AH497" s="250"/>
      <c r="AO497"/>
      <c r="AP497"/>
    </row>
    <row r="498" spans="1:42" s="3" customFormat="1" ht="50.1" customHeight="1" thickBot="1">
      <c r="A498" s="488"/>
      <c r="B498" s="194" t="s">
        <v>143</v>
      </c>
      <c r="C498" s="130" t="s">
        <v>1034</v>
      </c>
      <c r="D498" s="165">
        <v>20</v>
      </c>
      <c r="E498" s="19"/>
      <c r="F498" s="59"/>
      <c r="G498" s="469"/>
      <c r="H498" s="59"/>
      <c r="I498" s="469"/>
      <c r="J498" s="124"/>
      <c r="K498" s="124"/>
      <c r="L498" s="149"/>
      <c r="M498" s="149"/>
      <c r="N498" s="149"/>
      <c r="O498" s="149"/>
      <c r="P498" s="149"/>
      <c r="Q498" s="149"/>
      <c r="R498" s="149"/>
      <c r="S498" s="149"/>
      <c r="T498" s="149"/>
      <c r="U498" s="141"/>
      <c r="V498" s="141"/>
      <c r="W498" s="141"/>
      <c r="X498" s="141"/>
      <c r="Y498" s="141"/>
      <c r="Z498" s="141"/>
      <c r="AA498" s="141"/>
      <c r="AB498" s="141"/>
      <c r="AC498" s="141"/>
      <c r="AD498" s="302">
        <f t="shared" si="140"/>
        <v>0</v>
      </c>
      <c r="AE498" s="451">
        <v>2</v>
      </c>
      <c r="AF498" s="311">
        <f t="shared" si="141"/>
        <v>0</v>
      </c>
      <c r="AG498" s="335"/>
      <c r="AH498" s="250"/>
      <c r="AO498"/>
      <c r="AP498"/>
    </row>
    <row r="499" spans="1:42" s="3" customFormat="1" ht="50.1" customHeight="1" thickBot="1">
      <c r="A499" s="488"/>
      <c r="B499" s="194" t="s">
        <v>144</v>
      </c>
      <c r="C499" s="130" t="s">
        <v>1035</v>
      </c>
      <c r="D499" s="165">
        <v>20</v>
      </c>
      <c r="E499" s="19"/>
      <c r="F499" s="59"/>
      <c r="G499" s="469"/>
      <c r="H499" s="59"/>
      <c r="I499" s="469"/>
      <c r="J499" s="124"/>
      <c r="K499" s="124"/>
      <c r="L499" s="124"/>
      <c r="M499" s="149"/>
      <c r="N499" s="149"/>
      <c r="O499" s="149"/>
      <c r="P499" s="149"/>
      <c r="Q499" s="149"/>
      <c r="R499" s="149"/>
      <c r="S499" s="149"/>
      <c r="T499" s="149"/>
      <c r="U499" s="141"/>
      <c r="V499" s="141"/>
      <c r="W499" s="141"/>
      <c r="X499" s="141"/>
      <c r="Y499" s="141"/>
      <c r="Z499" s="141"/>
      <c r="AA499" s="141"/>
      <c r="AB499" s="141"/>
      <c r="AC499" s="141"/>
      <c r="AD499" s="302">
        <f t="shared" si="140"/>
        <v>0</v>
      </c>
      <c r="AE499" s="451">
        <v>2.92</v>
      </c>
      <c r="AF499" s="311">
        <f t="shared" si="141"/>
        <v>0</v>
      </c>
      <c r="AG499" s="335"/>
      <c r="AH499" s="250"/>
      <c r="AO499"/>
      <c r="AP499"/>
    </row>
    <row r="500" spans="1:42" s="1" customFormat="1" ht="50.1" customHeight="1" thickBot="1">
      <c r="A500" s="488"/>
      <c r="B500" s="194" t="s">
        <v>145</v>
      </c>
      <c r="C500" s="130" t="s">
        <v>1036</v>
      </c>
      <c r="D500" s="165">
        <v>20</v>
      </c>
      <c r="E500" s="19"/>
      <c r="F500" s="59"/>
      <c r="G500" s="469"/>
      <c r="H500" s="59"/>
      <c r="I500" s="469"/>
      <c r="J500" s="124"/>
      <c r="K500" s="124"/>
      <c r="L500" s="124"/>
      <c r="M500" s="149"/>
      <c r="N500" s="149"/>
      <c r="O500" s="149"/>
      <c r="P500" s="149"/>
      <c r="Q500" s="149"/>
      <c r="R500" s="149"/>
      <c r="S500" s="149"/>
      <c r="T500" s="149"/>
      <c r="U500" s="141"/>
      <c r="V500" s="141"/>
      <c r="W500" s="141"/>
      <c r="X500" s="141"/>
      <c r="Y500" s="141"/>
      <c r="Z500" s="141"/>
      <c r="AA500" s="141"/>
      <c r="AB500" s="141"/>
      <c r="AC500" s="141"/>
      <c r="AD500" s="302">
        <f t="shared" si="140"/>
        <v>0</v>
      </c>
      <c r="AE500" s="451">
        <v>3.79</v>
      </c>
      <c r="AF500" s="311">
        <f t="shared" si="141"/>
        <v>0</v>
      </c>
      <c r="AG500" s="328"/>
      <c r="AH500" s="250"/>
      <c r="AO500"/>
      <c r="AP500"/>
    </row>
    <row r="501" spans="1:42" s="1" customFormat="1" ht="50.1" customHeight="1" thickBot="1">
      <c r="A501" s="488"/>
      <c r="B501" s="194" t="s">
        <v>146</v>
      </c>
      <c r="C501" s="130" t="s">
        <v>1037</v>
      </c>
      <c r="D501" s="165">
        <v>20</v>
      </c>
      <c r="E501" s="19"/>
      <c r="F501" s="59"/>
      <c r="G501" s="469"/>
      <c r="H501" s="59"/>
      <c r="I501" s="469"/>
      <c r="J501" s="124"/>
      <c r="K501" s="124"/>
      <c r="L501" s="124"/>
      <c r="M501" s="149"/>
      <c r="N501" s="149"/>
      <c r="O501" s="149"/>
      <c r="P501" s="149"/>
      <c r="Q501" s="149"/>
      <c r="R501" s="149"/>
      <c r="S501" s="149"/>
      <c r="T501" s="149"/>
      <c r="U501" s="141"/>
      <c r="V501" s="141"/>
      <c r="W501" s="141"/>
      <c r="X501" s="141"/>
      <c r="Y501" s="141"/>
      <c r="Z501" s="141"/>
      <c r="AA501" s="141"/>
      <c r="AB501" s="141"/>
      <c r="AC501" s="141"/>
      <c r="AD501" s="302">
        <f t="shared" si="140"/>
        <v>0</v>
      </c>
      <c r="AE501" s="451">
        <v>4.42</v>
      </c>
      <c r="AF501" s="311">
        <f t="shared" si="141"/>
        <v>0</v>
      </c>
      <c r="AG501" s="336"/>
      <c r="AH501" s="250"/>
      <c r="AO501"/>
      <c r="AP501"/>
    </row>
    <row r="502" spans="1:42" s="220" customFormat="1" ht="50.1" customHeight="1" thickBot="1">
      <c r="A502" s="488"/>
      <c r="B502" s="194" t="s">
        <v>147</v>
      </c>
      <c r="C502" s="130" t="s">
        <v>1038</v>
      </c>
      <c r="D502" s="165">
        <v>10</v>
      </c>
      <c r="E502" s="88"/>
      <c r="F502" s="59"/>
      <c r="G502" s="469"/>
      <c r="H502" s="59"/>
      <c r="I502" s="469"/>
      <c r="J502" s="124"/>
      <c r="K502" s="124"/>
      <c r="L502" s="124"/>
      <c r="M502" s="149"/>
      <c r="N502" s="149"/>
      <c r="O502" s="149"/>
      <c r="P502" s="149"/>
      <c r="Q502" s="149"/>
      <c r="R502" s="149"/>
      <c r="S502" s="149"/>
      <c r="T502" s="149"/>
      <c r="U502" s="141"/>
      <c r="V502" s="141"/>
      <c r="W502" s="141"/>
      <c r="X502" s="141"/>
      <c r="Y502" s="141"/>
      <c r="Z502" s="141"/>
      <c r="AA502" s="141"/>
      <c r="AB502" s="141"/>
      <c r="AC502" s="141"/>
      <c r="AD502" s="302">
        <f t="shared" si="140"/>
        <v>0</v>
      </c>
      <c r="AE502" s="451">
        <v>6.9</v>
      </c>
      <c r="AF502" s="311">
        <f t="shared" si="141"/>
        <v>0</v>
      </c>
      <c r="AG502" s="332"/>
      <c r="AH502" s="250"/>
      <c r="AO502"/>
      <c r="AP502"/>
    </row>
    <row r="503" spans="1:42" s="220" customFormat="1" ht="50.1" customHeight="1" thickBot="1">
      <c r="A503" s="488"/>
      <c r="B503" s="194" t="s">
        <v>148</v>
      </c>
      <c r="C503" s="130" t="s">
        <v>1039</v>
      </c>
      <c r="D503" s="208">
        <v>10</v>
      </c>
      <c r="E503" s="19"/>
      <c r="F503" s="59"/>
      <c r="G503" s="469"/>
      <c r="H503" s="59"/>
      <c r="I503" s="469"/>
      <c r="J503" s="124"/>
      <c r="K503" s="124"/>
      <c r="L503" s="124"/>
      <c r="M503" s="149"/>
      <c r="N503" s="149"/>
      <c r="O503" s="149"/>
      <c r="P503" s="149"/>
      <c r="Q503" s="149"/>
      <c r="R503" s="149"/>
      <c r="S503" s="149"/>
      <c r="T503" s="149"/>
      <c r="U503" s="141"/>
      <c r="V503" s="141"/>
      <c r="W503" s="141"/>
      <c r="X503" s="141"/>
      <c r="Y503" s="141"/>
      <c r="Z503" s="141"/>
      <c r="AA503" s="141"/>
      <c r="AB503" s="141"/>
      <c r="AC503" s="141"/>
      <c r="AD503" s="302">
        <f t="shared" si="140"/>
        <v>0</v>
      </c>
      <c r="AE503" s="451">
        <v>11.2</v>
      </c>
      <c r="AF503" s="311">
        <f t="shared" si="141"/>
        <v>0</v>
      </c>
      <c r="AG503" s="332"/>
      <c r="AH503" s="250"/>
      <c r="AO503"/>
      <c r="AP503"/>
    </row>
    <row r="504" spans="1:42" ht="50.1" customHeight="1" thickBot="1">
      <c r="A504" s="488"/>
      <c r="B504" s="194" t="s">
        <v>149</v>
      </c>
      <c r="C504" s="130" t="s">
        <v>1040</v>
      </c>
      <c r="D504" s="208">
        <v>10</v>
      </c>
      <c r="E504" s="29"/>
      <c r="F504" s="59"/>
      <c r="G504" s="469"/>
      <c r="H504" s="59"/>
      <c r="I504" s="469"/>
      <c r="J504" s="145"/>
      <c r="K504" s="145"/>
      <c r="L504" s="142"/>
      <c r="M504" s="149"/>
      <c r="N504" s="149"/>
      <c r="O504" s="149"/>
      <c r="P504" s="149"/>
      <c r="Q504" s="149"/>
      <c r="R504" s="149"/>
      <c r="S504" s="149"/>
      <c r="T504" s="149"/>
      <c r="U504" s="141"/>
      <c r="V504" s="141"/>
      <c r="W504" s="141"/>
      <c r="X504" s="141"/>
      <c r="Y504" s="141"/>
      <c r="Z504" s="141"/>
      <c r="AA504" s="141"/>
      <c r="AB504" s="141"/>
      <c r="AC504" s="141"/>
      <c r="AD504" s="302">
        <f t="shared" si="140"/>
        <v>0</v>
      </c>
      <c r="AE504" s="451">
        <v>16.36</v>
      </c>
      <c r="AF504" s="311">
        <f t="shared" si="141"/>
        <v>0</v>
      </c>
      <c r="AG504" s="328"/>
      <c r="AH504" s="250"/>
    </row>
    <row r="505" spans="1:42" s="1" customFormat="1" ht="50.1" customHeight="1" thickBot="1">
      <c r="A505" s="488"/>
      <c r="B505" s="194" t="s">
        <v>150</v>
      </c>
      <c r="C505" s="130" t="s">
        <v>1041</v>
      </c>
      <c r="D505" s="208">
        <v>10</v>
      </c>
      <c r="E505" s="30"/>
      <c r="F505" s="59"/>
      <c r="G505" s="469"/>
      <c r="H505" s="59"/>
      <c r="I505" s="469"/>
      <c r="J505" s="150"/>
      <c r="K505" s="150"/>
      <c r="L505" s="142"/>
      <c r="M505" s="149"/>
      <c r="N505" s="149"/>
      <c r="O505" s="149"/>
      <c r="P505" s="149"/>
      <c r="Q505" s="149"/>
      <c r="R505" s="149"/>
      <c r="S505" s="149"/>
      <c r="T505" s="149"/>
      <c r="U505" s="141"/>
      <c r="V505" s="141"/>
      <c r="W505" s="141"/>
      <c r="X505" s="141"/>
      <c r="Y505" s="141"/>
      <c r="Z505" s="141"/>
      <c r="AA505" s="141"/>
      <c r="AB505" s="141"/>
      <c r="AC505" s="141"/>
      <c r="AD505" s="302">
        <f t="shared" si="140"/>
        <v>0</v>
      </c>
      <c r="AE505" s="451">
        <v>23.31</v>
      </c>
      <c r="AF505" s="311">
        <f t="shared" si="141"/>
        <v>0</v>
      </c>
      <c r="AG505" s="336"/>
      <c r="AH505" s="250"/>
      <c r="AO505"/>
      <c r="AP505"/>
    </row>
    <row r="506" spans="1:42" s="1" customFormat="1" ht="50.1" customHeight="1" thickBot="1">
      <c r="A506" s="488"/>
      <c r="B506" s="194" t="s">
        <v>151</v>
      </c>
      <c r="C506" s="130" t="s">
        <v>1042</v>
      </c>
      <c r="D506" s="208">
        <v>10</v>
      </c>
      <c r="E506" s="30"/>
      <c r="F506" s="59"/>
      <c r="G506" s="469"/>
      <c r="H506" s="59"/>
      <c r="I506" s="469"/>
      <c r="J506" s="149"/>
      <c r="K506" s="149"/>
      <c r="L506" s="142"/>
      <c r="M506" s="149"/>
      <c r="N506" s="149"/>
      <c r="O506" s="149"/>
      <c r="P506" s="149"/>
      <c r="Q506" s="149"/>
      <c r="R506" s="149"/>
      <c r="S506" s="149"/>
      <c r="T506" s="149"/>
      <c r="U506" s="141"/>
      <c r="V506" s="141"/>
      <c r="W506" s="141"/>
      <c r="X506" s="141"/>
      <c r="Y506" s="141"/>
      <c r="Z506" s="141"/>
      <c r="AA506" s="141"/>
      <c r="AB506" s="141"/>
      <c r="AC506" s="141"/>
      <c r="AD506" s="302">
        <f t="shared" si="140"/>
        <v>0</v>
      </c>
      <c r="AE506" s="451">
        <v>39.81</v>
      </c>
      <c r="AF506" s="311">
        <f t="shared" si="141"/>
        <v>0</v>
      </c>
      <c r="AG506" s="336"/>
      <c r="AH506" s="250"/>
      <c r="AO506"/>
      <c r="AP506"/>
    </row>
    <row r="507" spans="1:42" s="1" customFormat="1" ht="50.1" customHeight="1" thickBot="1">
      <c r="A507" s="488"/>
      <c r="B507" s="194" t="s">
        <v>152</v>
      </c>
      <c r="C507" s="130" t="s">
        <v>1043</v>
      </c>
      <c r="D507" s="208">
        <v>5</v>
      </c>
      <c r="E507" s="31"/>
      <c r="F507" s="59"/>
      <c r="G507" s="469"/>
      <c r="H507" s="59"/>
      <c r="I507" s="469"/>
      <c r="J507" s="149"/>
      <c r="K507" s="142"/>
      <c r="L507" s="142"/>
      <c r="M507" s="149"/>
      <c r="N507" s="149"/>
      <c r="O507" s="149"/>
      <c r="P507" s="149"/>
      <c r="Q507" s="149"/>
      <c r="R507" s="149"/>
      <c r="S507" s="149"/>
      <c r="T507" s="149"/>
      <c r="U507" s="141"/>
      <c r="V507" s="141"/>
      <c r="W507" s="141"/>
      <c r="X507" s="141"/>
      <c r="Y507" s="141"/>
      <c r="Z507" s="141"/>
      <c r="AA507" s="141"/>
      <c r="AB507" s="141"/>
      <c r="AC507" s="141"/>
      <c r="AD507" s="302">
        <f t="shared" si="140"/>
        <v>0</v>
      </c>
      <c r="AE507" s="451">
        <v>58.4</v>
      </c>
      <c r="AF507" s="311">
        <f t="shared" si="141"/>
        <v>0</v>
      </c>
      <c r="AG507" s="336"/>
      <c r="AH507" s="250"/>
      <c r="AO507"/>
      <c r="AP507"/>
    </row>
    <row r="508" spans="1:42" s="1" customFormat="1" ht="50.1" customHeight="1" thickBot="1">
      <c r="A508" s="494" t="s">
        <v>570</v>
      </c>
      <c r="B508" s="495"/>
      <c r="C508" s="496"/>
      <c r="D508" s="473" t="s">
        <v>571</v>
      </c>
      <c r="E508" s="86"/>
      <c r="F508" s="103" t="s">
        <v>89</v>
      </c>
      <c r="G508" s="252" t="s">
        <v>575</v>
      </c>
      <c r="H508" s="103" t="s">
        <v>576</v>
      </c>
      <c r="I508" s="145"/>
      <c r="J508" s="149"/>
      <c r="K508" s="142"/>
      <c r="L508" s="142"/>
      <c r="M508" s="149"/>
      <c r="N508" s="149"/>
      <c r="O508" s="149"/>
      <c r="P508" s="149"/>
      <c r="Q508" s="149"/>
      <c r="R508" s="143"/>
      <c r="S508" s="143"/>
      <c r="T508" s="143"/>
      <c r="U508" s="143"/>
      <c r="V508" s="143"/>
      <c r="W508" s="143"/>
      <c r="X508" s="143"/>
      <c r="Y508" s="143"/>
      <c r="Z508" s="143"/>
      <c r="AA508" s="143"/>
      <c r="AB508" s="143"/>
      <c r="AC508" s="143"/>
      <c r="AD508" s="33" t="s">
        <v>2</v>
      </c>
      <c r="AE508" s="449" t="s">
        <v>386</v>
      </c>
      <c r="AF508" s="310" t="s">
        <v>387</v>
      </c>
      <c r="AG508" s="336"/>
      <c r="AH508" s="250"/>
      <c r="AO508"/>
      <c r="AP508"/>
    </row>
    <row r="509" spans="1:42" s="1" customFormat="1" ht="50.1" customHeight="1" thickBot="1">
      <c r="A509" s="470"/>
      <c r="B509" s="471"/>
      <c r="C509" s="472"/>
      <c r="D509" s="474"/>
      <c r="E509" s="86"/>
      <c r="F509" s="104" t="s">
        <v>12</v>
      </c>
      <c r="G509" s="104" t="s">
        <v>4</v>
      </c>
      <c r="H509" s="104" t="s">
        <v>5</v>
      </c>
      <c r="I509" s="150"/>
      <c r="J509" s="149"/>
      <c r="K509" s="142"/>
      <c r="L509" s="157"/>
      <c r="M509" s="157"/>
      <c r="N509" s="149"/>
      <c r="O509" s="149"/>
      <c r="P509" s="149"/>
      <c r="Q509" s="149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  <c r="AB509" s="124"/>
      <c r="AC509" s="124"/>
      <c r="AD509" s="34"/>
      <c r="AE509" s="450"/>
      <c r="AF509" s="315"/>
      <c r="AG509" s="336"/>
      <c r="AH509" s="250"/>
      <c r="AO509"/>
      <c r="AP509"/>
    </row>
    <row r="510" spans="1:42" s="1" customFormat="1" ht="45" customHeight="1" thickBot="1">
      <c r="A510" s="489"/>
      <c r="B510" s="490"/>
      <c r="C510" s="491"/>
      <c r="D510" s="475"/>
      <c r="E510" s="87"/>
      <c r="F510" s="7"/>
      <c r="G510" s="82"/>
      <c r="H510" s="15"/>
      <c r="I510" s="149"/>
      <c r="J510" s="149"/>
      <c r="K510" s="142"/>
      <c r="L510" s="157"/>
      <c r="M510" s="157"/>
      <c r="N510" s="149"/>
      <c r="O510" s="149"/>
      <c r="P510" s="149"/>
      <c r="Q510" s="149"/>
      <c r="R510" s="124"/>
      <c r="S510" s="124"/>
      <c r="T510" s="124"/>
      <c r="U510" s="124"/>
      <c r="V510" s="124"/>
      <c r="W510" s="124"/>
      <c r="X510" s="124"/>
      <c r="Y510" s="124"/>
      <c r="Z510" s="124"/>
      <c r="AA510" s="124"/>
      <c r="AB510" s="124"/>
      <c r="AC510" s="124"/>
      <c r="AD510" s="34">
        <f>SUM(AD511:AD517)</f>
        <v>0</v>
      </c>
      <c r="AE510" s="450"/>
      <c r="AF510" s="314"/>
      <c r="AG510" s="326"/>
      <c r="AH510" s="250"/>
      <c r="AO510"/>
      <c r="AP510"/>
    </row>
    <row r="511" spans="1:42" s="1" customFormat="1" ht="50.1" customHeight="1" thickBot="1">
      <c r="A511" s="488"/>
      <c r="B511" s="194" t="s">
        <v>166</v>
      </c>
      <c r="C511" s="130" t="s">
        <v>1089</v>
      </c>
      <c r="D511" s="165">
        <v>10</v>
      </c>
      <c r="E511" s="19"/>
      <c r="F511" s="59"/>
      <c r="G511" s="469"/>
      <c r="H511" s="142"/>
      <c r="I511" s="149"/>
      <c r="J511" s="149"/>
      <c r="K511" s="142"/>
      <c r="L511" s="157"/>
      <c r="M511" s="157"/>
      <c r="N511" s="149"/>
      <c r="O511" s="149"/>
      <c r="P511" s="149"/>
      <c r="Q511" s="149"/>
      <c r="R511" s="149"/>
      <c r="S511" s="149"/>
      <c r="T511" s="149"/>
      <c r="U511" s="141"/>
      <c r="V511" s="141"/>
      <c r="W511" s="141"/>
      <c r="X511" s="141"/>
      <c r="Y511" s="141"/>
      <c r="Z511" s="141"/>
      <c r="AA511" s="141"/>
      <c r="AB511" s="141"/>
      <c r="AC511" s="141"/>
      <c r="AD511" s="302">
        <f t="shared" ref="AD511:AD517" si="142">SUM(ROUNDUP(F511/D511,0),ROUNDUP(G511/D511,0),ROUNDUP(H511/D511,0),ROUNDUP(I511/D511,0),ROUNDUP(J511/D511,0),ROUNDUP(K511/D511,0),ROUNDUP(L511/D511,0),ROUNDUP(M511/D511,0),ROUNDUP(N511/D511,0),ROUNDUP(O511/D511,0),ROUNDUP(P511/D511,0),ROUNDUP(Q511/D511,0),ROUNDUP(R511/D511,0),ROUNDUP(S511/D511,0),ROUNDUP(T511/D511,0),ROUNDUP(U511/D511,0),ROUNDUP(V511/D511,0),ROUNDUP(W511/D511,0),ROUNDUP(X511/D511,0),ROUNDUP(Y511/D511,0),ROUNDUP(Z511/D511,0),ROUNDUP(AA511/D511,0),ROUNDUP(AB511/D511,0),ROUNDUP(AC511/D511,0))*D511</f>
        <v>0</v>
      </c>
      <c r="AE511" s="451">
        <v>2.66</v>
      </c>
      <c r="AF511" s="311">
        <f t="shared" ref="AF511:AF517" si="143">AD511*AE511</f>
        <v>0</v>
      </c>
      <c r="AG511" s="336"/>
      <c r="AH511" s="250"/>
      <c r="AO511"/>
      <c r="AP511"/>
    </row>
    <row r="512" spans="1:42" s="1" customFormat="1" ht="110.1" customHeight="1" thickBot="1">
      <c r="A512" s="488"/>
      <c r="B512" s="194" t="s">
        <v>167</v>
      </c>
      <c r="C512" s="130" t="s">
        <v>1090</v>
      </c>
      <c r="D512" s="165">
        <v>10</v>
      </c>
      <c r="E512" s="19"/>
      <c r="F512" s="59"/>
      <c r="G512" s="469"/>
      <c r="H512" s="142"/>
      <c r="I512" s="149"/>
      <c r="J512" s="149"/>
      <c r="K512" s="142"/>
      <c r="L512" s="154"/>
      <c r="M512" s="154"/>
      <c r="N512" s="149"/>
      <c r="O512" s="149"/>
      <c r="P512" s="149"/>
      <c r="Q512" s="149"/>
      <c r="R512" s="149"/>
      <c r="S512" s="149"/>
      <c r="T512" s="149"/>
      <c r="U512" s="141"/>
      <c r="V512" s="141"/>
      <c r="W512" s="141"/>
      <c r="X512" s="141"/>
      <c r="Y512" s="141"/>
      <c r="Z512" s="141"/>
      <c r="AA512" s="141"/>
      <c r="AB512" s="141"/>
      <c r="AC512" s="141"/>
      <c r="AD512" s="302">
        <f t="shared" si="142"/>
        <v>0</v>
      </c>
      <c r="AE512" s="451">
        <v>3.26</v>
      </c>
      <c r="AF512" s="311">
        <f t="shared" si="143"/>
        <v>0</v>
      </c>
      <c r="AG512" s="336"/>
      <c r="AH512" s="250"/>
      <c r="AO512"/>
      <c r="AP512"/>
    </row>
    <row r="513" spans="1:42" s="3" customFormat="1" ht="110.1" customHeight="1" thickBot="1">
      <c r="A513" s="488"/>
      <c r="B513" s="194" t="s">
        <v>168</v>
      </c>
      <c r="C513" s="130" t="s">
        <v>1091</v>
      </c>
      <c r="D513" s="165">
        <v>10</v>
      </c>
      <c r="E513" s="19"/>
      <c r="F513" s="59"/>
      <c r="G513" s="469"/>
      <c r="H513" s="142"/>
      <c r="I513" s="149"/>
      <c r="J513" s="149"/>
      <c r="K513" s="142"/>
      <c r="L513" s="154"/>
      <c r="M513" s="154"/>
      <c r="N513" s="149"/>
      <c r="O513" s="149"/>
      <c r="P513" s="149"/>
      <c r="Q513" s="143"/>
      <c r="R513" s="149"/>
      <c r="S513" s="149"/>
      <c r="T513" s="149"/>
      <c r="U513" s="141"/>
      <c r="V513" s="141"/>
      <c r="W513" s="141"/>
      <c r="X513" s="141"/>
      <c r="Y513" s="141"/>
      <c r="Z513" s="141"/>
      <c r="AA513" s="141"/>
      <c r="AB513" s="141"/>
      <c r="AC513" s="141"/>
      <c r="AD513" s="302">
        <f t="shared" si="142"/>
        <v>0</v>
      </c>
      <c r="AE513" s="451">
        <v>4.82</v>
      </c>
      <c r="AF513" s="311">
        <f t="shared" si="143"/>
        <v>0</v>
      </c>
      <c r="AG513" s="335"/>
      <c r="AH513" s="250"/>
      <c r="AO513"/>
      <c r="AP513"/>
    </row>
    <row r="514" spans="1:42" s="3" customFormat="1" ht="39.950000000000003" customHeight="1" thickBot="1">
      <c r="A514" s="488"/>
      <c r="B514" s="194" t="s">
        <v>169</v>
      </c>
      <c r="C514" s="130" t="s">
        <v>1092</v>
      </c>
      <c r="D514" s="165">
        <v>10</v>
      </c>
      <c r="E514" s="19"/>
      <c r="F514" s="59"/>
      <c r="G514" s="469"/>
      <c r="H514" s="142"/>
      <c r="I514" s="149"/>
      <c r="J514" s="154"/>
      <c r="K514" s="154"/>
      <c r="L514" s="154"/>
      <c r="M514" s="149"/>
      <c r="N514" s="149"/>
      <c r="O514" s="149"/>
      <c r="P514" s="149"/>
      <c r="Q514" s="124"/>
      <c r="R514" s="149"/>
      <c r="S514" s="149"/>
      <c r="T514" s="149"/>
      <c r="U514" s="141"/>
      <c r="V514" s="141"/>
      <c r="W514" s="141"/>
      <c r="X514" s="141"/>
      <c r="Y514" s="141"/>
      <c r="Z514" s="141"/>
      <c r="AA514" s="141"/>
      <c r="AB514" s="141"/>
      <c r="AC514" s="141"/>
      <c r="AD514" s="302">
        <f t="shared" si="142"/>
        <v>0</v>
      </c>
      <c r="AE514" s="451">
        <v>6.94</v>
      </c>
      <c r="AF514" s="311">
        <f t="shared" si="143"/>
        <v>0</v>
      </c>
      <c r="AG514" s="335"/>
      <c r="AH514" s="250"/>
      <c r="AO514"/>
      <c r="AP514"/>
    </row>
    <row r="515" spans="1:42" s="1" customFormat="1" ht="44.1" customHeight="1" thickBot="1">
      <c r="A515" s="488"/>
      <c r="B515" s="194" t="s">
        <v>170</v>
      </c>
      <c r="C515" s="130" t="s">
        <v>1093</v>
      </c>
      <c r="D515" s="165">
        <v>10</v>
      </c>
      <c r="E515" s="19"/>
      <c r="F515" s="59"/>
      <c r="G515" s="469"/>
      <c r="H515" s="142"/>
      <c r="I515" s="149"/>
      <c r="J515" s="154"/>
      <c r="K515" s="154"/>
      <c r="L515" s="154"/>
      <c r="M515" s="149"/>
      <c r="N515" s="149"/>
      <c r="O515" s="149"/>
      <c r="P515" s="149"/>
      <c r="Q515" s="124"/>
      <c r="R515" s="149"/>
      <c r="S515" s="149"/>
      <c r="T515" s="149"/>
      <c r="U515" s="141"/>
      <c r="V515" s="141"/>
      <c r="W515" s="141"/>
      <c r="X515" s="141"/>
      <c r="Y515" s="141"/>
      <c r="Z515" s="141"/>
      <c r="AA515" s="141"/>
      <c r="AB515" s="141"/>
      <c r="AC515" s="141"/>
      <c r="AD515" s="302">
        <f t="shared" si="142"/>
        <v>0</v>
      </c>
      <c r="AE515" s="451">
        <v>9.69</v>
      </c>
      <c r="AF515" s="311">
        <f t="shared" si="143"/>
        <v>0</v>
      </c>
      <c r="AG515" s="328"/>
      <c r="AH515" s="250"/>
      <c r="AO515"/>
      <c r="AP515"/>
    </row>
    <row r="516" spans="1:42" s="1" customFormat="1" ht="129" customHeight="1" thickBot="1">
      <c r="A516" s="184"/>
      <c r="B516" s="194" t="s">
        <v>171</v>
      </c>
      <c r="C516" s="130" t="s">
        <v>1094</v>
      </c>
      <c r="D516" s="165">
        <v>10</v>
      </c>
      <c r="E516" s="19"/>
      <c r="F516" s="59"/>
      <c r="G516" s="469"/>
      <c r="H516" s="59"/>
      <c r="I516" s="149"/>
      <c r="J516" s="157"/>
      <c r="K516" s="157"/>
      <c r="L516" s="157"/>
      <c r="M516" s="149"/>
      <c r="N516" s="149"/>
      <c r="O516" s="149"/>
      <c r="P516" s="149"/>
      <c r="Q516" s="154"/>
      <c r="R516" s="149"/>
      <c r="S516" s="149"/>
      <c r="T516" s="149"/>
      <c r="U516" s="141"/>
      <c r="V516" s="141"/>
      <c r="W516" s="141"/>
      <c r="X516" s="141"/>
      <c r="Y516" s="141"/>
      <c r="Z516" s="141"/>
      <c r="AA516" s="141"/>
      <c r="AB516" s="141"/>
      <c r="AC516" s="141"/>
      <c r="AD516" s="302">
        <f t="shared" si="142"/>
        <v>0</v>
      </c>
      <c r="AE516" s="451">
        <v>8.1</v>
      </c>
      <c r="AF516" s="311">
        <f t="shared" si="143"/>
        <v>0</v>
      </c>
      <c r="AG516" s="328"/>
      <c r="AH516" s="250"/>
      <c r="AO516"/>
      <c r="AP516"/>
    </row>
    <row r="517" spans="1:42" s="1" customFormat="1" ht="50.1" customHeight="1" thickBot="1">
      <c r="A517" s="184"/>
      <c r="B517" s="194" t="s">
        <v>172</v>
      </c>
      <c r="C517" s="130" t="s">
        <v>1095</v>
      </c>
      <c r="D517" s="165">
        <v>10</v>
      </c>
      <c r="E517" s="19"/>
      <c r="F517" s="59"/>
      <c r="G517" s="469"/>
      <c r="H517" s="142"/>
      <c r="I517" s="149"/>
      <c r="J517" s="157"/>
      <c r="K517" s="157"/>
      <c r="L517" s="157"/>
      <c r="M517" s="149"/>
      <c r="N517" s="149"/>
      <c r="O517" s="149"/>
      <c r="P517" s="149"/>
      <c r="Q517" s="154"/>
      <c r="R517" s="149"/>
      <c r="S517" s="149"/>
      <c r="T517" s="149"/>
      <c r="U517" s="141"/>
      <c r="V517" s="141"/>
      <c r="W517" s="141"/>
      <c r="X517" s="141"/>
      <c r="Y517" s="141"/>
      <c r="Z517" s="141"/>
      <c r="AA517" s="141"/>
      <c r="AB517" s="141"/>
      <c r="AC517" s="141"/>
      <c r="AD517" s="302">
        <f t="shared" si="142"/>
        <v>0</v>
      </c>
      <c r="AE517" s="451">
        <v>6.1</v>
      </c>
      <c r="AF517" s="311">
        <f t="shared" si="143"/>
        <v>0</v>
      </c>
      <c r="AG517" s="328"/>
      <c r="AH517" s="250"/>
      <c r="AO517"/>
      <c r="AP517"/>
    </row>
    <row r="518" spans="1:42" s="220" customFormat="1" ht="50.1" customHeight="1" thickBot="1">
      <c r="A518" s="494" t="s">
        <v>570</v>
      </c>
      <c r="B518" s="495"/>
      <c r="C518" s="496"/>
      <c r="D518" s="473" t="s">
        <v>571</v>
      </c>
      <c r="E518" s="85"/>
      <c r="F518" s="103" t="s">
        <v>89</v>
      </c>
      <c r="G518" s="103" t="s">
        <v>574</v>
      </c>
      <c r="H518" s="103" t="s">
        <v>674</v>
      </c>
      <c r="I518" s="103" t="s">
        <v>576</v>
      </c>
      <c r="J518" s="103" t="s">
        <v>321</v>
      </c>
      <c r="K518" s="157"/>
      <c r="L518" s="157"/>
      <c r="M518" s="149"/>
      <c r="N518" s="149"/>
      <c r="O518" s="149"/>
      <c r="P518" s="154"/>
      <c r="Q518" s="143"/>
      <c r="R518" s="143"/>
      <c r="S518" s="143"/>
      <c r="T518" s="143"/>
      <c r="U518" s="143"/>
      <c r="V518" s="143"/>
      <c r="W518" s="143"/>
      <c r="X518" s="143"/>
      <c r="Y518" s="143"/>
      <c r="Z518" s="143"/>
      <c r="AA518" s="143"/>
      <c r="AB518" s="143"/>
      <c r="AC518" s="143"/>
      <c r="AD518" s="33" t="s">
        <v>2</v>
      </c>
      <c r="AE518" s="449" t="s">
        <v>386</v>
      </c>
      <c r="AF518" s="310" t="s">
        <v>387</v>
      </c>
      <c r="AG518" s="333"/>
      <c r="AH518" s="250"/>
      <c r="AO518"/>
      <c r="AP518"/>
    </row>
    <row r="519" spans="1:42" s="220" customFormat="1" ht="50.1" customHeight="1" thickBot="1">
      <c r="A519" s="470"/>
      <c r="B519" s="471"/>
      <c r="C519" s="472"/>
      <c r="D519" s="474"/>
      <c r="E519" s="86"/>
      <c r="F519" s="104" t="s">
        <v>12</v>
      </c>
      <c r="G519" s="104" t="s">
        <v>4</v>
      </c>
      <c r="H519" s="104" t="s">
        <v>112</v>
      </c>
      <c r="I519" s="104" t="s">
        <v>5</v>
      </c>
      <c r="J519" s="104" t="s">
        <v>320</v>
      </c>
      <c r="K519" s="154"/>
      <c r="L519" s="154"/>
      <c r="M519" s="149"/>
      <c r="N519" s="149"/>
      <c r="O519" s="149"/>
      <c r="P519" s="154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  <c r="AA519" s="124"/>
      <c r="AB519" s="124"/>
      <c r="AC519" s="124"/>
      <c r="AD519" s="34"/>
      <c r="AE519" s="450"/>
      <c r="AF519" s="315"/>
      <c r="AG519" s="333"/>
      <c r="AH519" s="250"/>
      <c r="AO519"/>
      <c r="AP519"/>
    </row>
    <row r="520" spans="1:42" ht="42" customHeight="1" thickBot="1">
      <c r="A520" s="489"/>
      <c r="B520" s="490"/>
      <c r="C520" s="491"/>
      <c r="D520" s="475"/>
      <c r="E520" s="87"/>
      <c r="F520" s="7"/>
      <c r="G520" s="16"/>
      <c r="H520" s="7"/>
      <c r="I520" s="13"/>
      <c r="J520" s="7"/>
      <c r="K520" s="154"/>
      <c r="L520" s="154"/>
      <c r="M520" s="149"/>
      <c r="N520" s="149"/>
      <c r="O520" s="149"/>
      <c r="P520" s="154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  <c r="AA520" s="124"/>
      <c r="AB520" s="124"/>
      <c r="AC520" s="124"/>
      <c r="AD520" s="74">
        <f>SUM(AD521:AD529)</f>
        <v>0</v>
      </c>
      <c r="AE520" s="450"/>
      <c r="AF520" s="312"/>
      <c r="AG520" s="326"/>
      <c r="AH520" s="250"/>
    </row>
    <row r="521" spans="1:42" ht="50.1" customHeight="1" thickBot="1">
      <c r="A521" s="550"/>
      <c r="B521" s="194" t="s">
        <v>114</v>
      </c>
      <c r="C521" s="130" t="s">
        <v>1057</v>
      </c>
      <c r="D521" s="165">
        <v>20</v>
      </c>
      <c r="E521" s="19"/>
      <c r="F521" s="59"/>
      <c r="G521" s="59"/>
      <c r="H521" s="59"/>
      <c r="I521" s="59"/>
      <c r="J521" s="59"/>
      <c r="K521" s="154"/>
      <c r="L521" s="154"/>
      <c r="M521" s="149"/>
      <c r="N521" s="149"/>
      <c r="O521" s="149"/>
      <c r="P521" s="154"/>
      <c r="Q521" s="154"/>
      <c r="R521" s="154"/>
      <c r="S521" s="154"/>
      <c r="T521" s="124"/>
      <c r="U521" s="124"/>
      <c r="V521" s="124"/>
      <c r="W521" s="124"/>
      <c r="X521" s="124"/>
      <c r="Y521" s="124"/>
      <c r="Z521" s="124"/>
      <c r="AA521" s="124"/>
      <c r="AB521" s="124"/>
      <c r="AC521" s="124"/>
      <c r="AD521" s="302">
        <f t="shared" ref="AD521:AD529" si="144">SUM(ROUNDUP(F521/D521,0),ROUNDUP(G521/D521,0),ROUNDUP(H521/D521,0),ROUNDUP(I521/D521,0),ROUNDUP(J521/D521,0),ROUNDUP(K521/D521,0),ROUNDUP(L521/D521,0),ROUNDUP(M521/D521,0),ROUNDUP(N521/D521,0),ROUNDUP(O521/D521,0),ROUNDUP(P521/D521,0),ROUNDUP(Q521/D521,0),ROUNDUP(R521/D521,0),ROUNDUP(S521/D521,0),ROUNDUP(T521/D521,0),ROUNDUP(U521/D521,0),ROUNDUP(V521/D521,0),ROUNDUP(W521/D521,0),ROUNDUP(X521/D521,0),ROUNDUP(Y521/D521,0),ROUNDUP(Z521/D521,0),ROUNDUP(AA521/D521,0),ROUNDUP(AB521/D521,0),ROUNDUP(AC521/D521,0))*D521</f>
        <v>0</v>
      </c>
      <c r="AE521" s="451">
        <v>2.93</v>
      </c>
      <c r="AF521" s="311">
        <f t="shared" ref="AF521:AF529" si="145">AD521*AE521</f>
        <v>0</v>
      </c>
      <c r="AG521" s="327"/>
      <c r="AH521" s="250"/>
    </row>
    <row r="522" spans="1:42" ht="50.1" customHeight="1" thickBot="1">
      <c r="A522" s="551"/>
      <c r="B522" s="194" t="s">
        <v>115</v>
      </c>
      <c r="C522" s="130" t="s">
        <v>1058</v>
      </c>
      <c r="D522" s="165">
        <v>20</v>
      </c>
      <c r="E522" s="19"/>
      <c r="F522" s="59"/>
      <c r="G522" s="59"/>
      <c r="H522" s="59"/>
      <c r="I522" s="59"/>
      <c r="J522" s="59"/>
      <c r="K522" s="154"/>
      <c r="L522" s="154"/>
      <c r="M522" s="149"/>
      <c r="N522" s="149"/>
      <c r="O522" s="149"/>
      <c r="P522" s="154"/>
      <c r="Q522" s="154"/>
      <c r="R522" s="154"/>
      <c r="S522" s="154"/>
      <c r="T522" s="124"/>
      <c r="U522" s="124"/>
      <c r="V522" s="124"/>
      <c r="W522" s="124"/>
      <c r="X522" s="124"/>
      <c r="Y522" s="124"/>
      <c r="Z522" s="124"/>
      <c r="AA522" s="124"/>
      <c r="AB522" s="124"/>
      <c r="AC522" s="124"/>
      <c r="AD522" s="302">
        <f t="shared" si="144"/>
        <v>0</v>
      </c>
      <c r="AE522" s="451">
        <v>3.16</v>
      </c>
      <c r="AF522" s="311">
        <f t="shared" si="145"/>
        <v>0</v>
      </c>
      <c r="AG522" s="327"/>
      <c r="AH522" s="250"/>
    </row>
    <row r="523" spans="1:42" ht="50.1" customHeight="1" thickBot="1">
      <c r="A523" s="551"/>
      <c r="B523" s="194" t="s">
        <v>116</v>
      </c>
      <c r="C523" s="130" t="s">
        <v>1059</v>
      </c>
      <c r="D523" s="165">
        <v>10</v>
      </c>
      <c r="E523" s="19"/>
      <c r="F523" s="59"/>
      <c r="G523" s="59"/>
      <c r="H523" s="59"/>
      <c r="I523" s="59"/>
      <c r="J523" s="59"/>
      <c r="K523" s="154"/>
      <c r="L523" s="154"/>
      <c r="M523" s="149"/>
      <c r="N523" s="149"/>
      <c r="O523" s="149"/>
      <c r="P523" s="154"/>
      <c r="Q523" s="154"/>
      <c r="R523" s="154"/>
      <c r="S523" s="154"/>
      <c r="T523" s="124"/>
      <c r="U523" s="124"/>
      <c r="V523" s="124"/>
      <c r="W523" s="124"/>
      <c r="X523" s="124"/>
      <c r="Y523" s="124"/>
      <c r="Z523" s="124"/>
      <c r="AA523" s="124"/>
      <c r="AB523" s="124"/>
      <c r="AC523" s="124"/>
      <c r="AD523" s="302">
        <f t="shared" si="144"/>
        <v>0</v>
      </c>
      <c r="AE523" s="451">
        <v>3.94</v>
      </c>
      <c r="AF523" s="311">
        <f t="shared" si="145"/>
        <v>0</v>
      </c>
      <c r="AG523" s="327"/>
      <c r="AH523" s="250"/>
    </row>
    <row r="524" spans="1:42" ht="50.1" customHeight="1" thickBot="1">
      <c r="A524" s="551"/>
      <c r="B524" s="194" t="s">
        <v>117</v>
      </c>
      <c r="C524" s="130" t="s">
        <v>1060</v>
      </c>
      <c r="D524" s="165">
        <v>10</v>
      </c>
      <c r="E524" s="19"/>
      <c r="F524" s="59"/>
      <c r="G524" s="59"/>
      <c r="H524" s="59"/>
      <c r="I524" s="59"/>
      <c r="J524" s="59"/>
      <c r="K524" s="154"/>
      <c r="L524" s="154"/>
      <c r="M524" s="149"/>
      <c r="N524" s="149"/>
      <c r="O524" s="149"/>
      <c r="P524" s="154"/>
      <c r="Q524" s="154"/>
      <c r="R524" s="154"/>
      <c r="S524" s="154"/>
      <c r="T524" s="124"/>
      <c r="U524" s="124"/>
      <c r="V524" s="124"/>
      <c r="W524" s="124"/>
      <c r="X524" s="124"/>
      <c r="Y524" s="124"/>
      <c r="Z524" s="124"/>
      <c r="AA524" s="124"/>
      <c r="AB524" s="124"/>
      <c r="AC524" s="124"/>
      <c r="AD524" s="302">
        <f t="shared" si="144"/>
        <v>0</v>
      </c>
      <c r="AE524" s="451">
        <v>5.94</v>
      </c>
      <c r="AF524" s="311">
        <f t="shared" si="145"/>
        <v>0</v>
      </c>
      <c r="AG524" s="327"/>
      <c r="AH524" s="250"/>
    </row>
    <row r="525" spans="1:42" ht="50.1" customHeight="1" thickBot="1">
      <c r="A525" s="551"/>
      <c r="B525" s="194" t="s">
        <v>118</v>
      </c>
      <c r="C525" s="130" t="s">
        <v>1061</v>
      </c>
      <c r="D525" s="165">
        <v>10</v>
      </c>
      <c r="E525" s="19"/>
      <c r="F525" s="59"/>
      <c r="G525" s="59"/>
      <c r="H525" s="59"/>
      <c r="I525" s="59"/>
      <c r="J525" s="59"/>
      <c r="K525" s="157"/>
      <c r="L525" s="157"/>
      <c r="M525" s="149"/>
      <c r="N525" s="149"/>
      <c r="O525" s="149"/>
      <c r="P525" s="154"/>
      <c r="Q525" s="154"/>
      <c r="R525" s="154"/>
      <c r="S525" s="154"/>
      <c r="T525" s="124"/>
      <c r="U525" s="124"/>
      <c r="V525" s="124"/>
      <c r="W525" s="124"/>
      <c r="X525" s="124"/>
      <c r="Y525" s="124"/>
      <c r="Z525" s="124"/>
      <c r="AA525" s="124"/>
      <c r="AB525" s="124"/>
      <c r="AC525" s="124"/>
      <c r="AD525" s="302">
        <f t="shared" si="144"/>
        <v>0</v>
      </c>
      <c r="AE525" s="451">
        <v>9.8000000000000007</v>
      </c>
      <c r="AF525" s="311">
        <f t="shared" si="145"/>
        <v>0</v>
      </c>
      <c r="AG525" s="327"/>
      <c r="AH525" s="250"/>
    </row>
    <row r="526" spans="1:42" ht="50.1" customHeight="1" thickBot="1">
      <c r="A526" s="551"/>
      <c r="B526" s="194" t="s">
        <v>119</v>
      </c>
      <c r="C526" s="130" t="s">
        <v>1062</v>
      </c>
      <c r="D526" s="165">
        <v>10</v>
      </c>
      <c r="E526" s="19"/>
      <c r="F526" s="59"/>
      <c r="G526" s="59"/>
      <c r="H526" s="59"/>
      <c r="I526" s="59"/>
      <c r="J526" s="59"/>
      <c r="K526" s="149"/>
      <c r="L526" s="149"/>
      <c r="M526" s="149"/>
      <c r="N526" s="149"/>
      <c r="O526" s="154"/>
      <c r="P526" s="154"/>
      <c r="Q526" s="154"/>
      <c r="R526" s="154"/>
      <c r="S526" s="154"/>
      <c r="T526" s="124"/>
      <c r="U526" s="124"/>
      <c r="V526" s="124"/>
      <c r="W526" s="124"/>
      <c r="X526" s="124"/>
      <c r="Y526" s="124"/>
      <c r="Z526" s="124"/>
      <c r="AA526" s="124"/>
      <c r="AB526" s="124"/>
      <c r="AC526" s="124"/>
      <c r="AD526" s="302">
        <f t="shared" si="144"/>
        <v>0</v>
      </c>
      <c r="AE526" s="451">
        <v>11.8</v>
      </c>
      <c r="AF526" s="311">
        <f t="shared" si="145"/>
        <v>0</v>
      </c>
      <c r="AG526" s="327"/>
      <c r="AH526" s="250"/>
    </row>
    <row r="527" spans="1:42" ht="50.1" customHeight="1" thickBot="1">
      <c r="A527" s="551"/>
      <c r="B527" s="194" t="s">
        <v>120</v>
      </c>
      <c r="C527" s="130" t="s">
        <v>1063</v>
      </c>
      <c r="D527" s="165">
        <v>10</v>
      </c>
      <c r="E527" s="19"/>
      <c r="F527" s="59"/>
      <c r="G527" s="59"/>
      <c r="H527" s="59"/>
      <c r="I527" s="59"/>
      <c r="J527" s="59"/>
      <c r="K527" s="149"/>
      <c r="L527" s="149"/>
      <c r="M527" s="154"/>
      <c r="N527" s="149"/>
      <c r="O527" s="154"/>
      <c r="P527" s="154"/>
      <c r="Q527" s="154"/>
      <c r="R527" s="154"/>
      <c r="S527" s="154"/>
      <c r="T527" s="124"/>
      <c r="U527" s="124"/>
      <c r="V527" s="124"/>
      <c r="W527" s="124"/>
      <c r="X527" s="124"/>
      <c r="Y527" s="124"/>
      <c r="Z527" s="124"/>
      <c r="AA527" s="124"/>
      <c r="AB527" s="124"/>
      <c r="AC527" s="124"/>
      <c r="AD527" s="302">
        <f t="shared" si="144"/>
        <v>0</v>
      </c>
      <c r="AE527" s="451">
        <v>17.55</v>
      </c>
      <c r="AF527" s="311">
        <f t="shared" si="145"/>
        <v>0</v>
      </c>
      <c r="AG527" s="327"/>
      <c r="AH527" s="250"/>
    </row>
    <row r="528" spans="1:42" ht="50.1" customHeight="1" thickBot="1">
      <c r="A528" s="551"/>
      <c r="B528" s="194" t="s">
        <v>121</v>
      </c>
      <c r="C528" s="130" t="s">
        <v>1064</v>
      </c>
      <c r="D528" s="165">
        <v>10</v>
      </c>
      <c r="E528" s="19"/>
      <c r="F528" s="59"/>
      <c r="G528" s="149"/>
      <c r="H528" s="59"/>
      <c r="I528" s="59"/>
      <c r="J528" s="59"/>
      <c r="K528" s="149"/>
      <c r="L528" s="149"/>
      <c r="M528" s="154"/>
      <c r="N528" s="149"/>
      <c r="O528" s="154"/>
      <c r="P528" s="154"/>
      <c r="Q528" s="154"/>
      <c r="R528" s="154"/>
      <c r="S528" s="154"/>
      <c r="T528" s="124"/>
      <c r="U528" s="124"/>
      <c r="V528" s="124"/>
      <c r="W528" s="124"/>
      <c r="X528" s="124"/>
      <c r="Y528" s="124"/>
      <c r="Z528" s="124"/>
      <c r="AA528" s="124"/>
      <c r="AB528" s="124"/>
      <c r="AC528" s="124"/>
      <c r="AD528" s="302">
        <f t="shared" si="144"/>
        <v>0</v>
      </c>
      <c r="AE528" s="451">
        <v>21.26</v>
      </c>
      <c r="AF528" s="311">
        <f t="shared" si="145"/>
        <v>0</v>
      </c>
      <c r="AG528" s="327"/>
      <c r="AH528" s="250"/>
    </row>
    <row r="529" spans="1:42" ht="50.1" customHeight="1" thickBot="1">
      <c r="A529" s="552"/>
      <c r="B529" s="194" t="s">
        <v>122</v>
      </c>
      <c r="C529" s="130" t="s">
        <v>1065</v>
      </c>
      <c r="D529" s="165">
        <v>10</v>
      </c>
      <c r="E529" s="19"/>
      <c r="F529" s="59"/>
      <c r="G529" s="149"/>
      <c r="H529" s="59"/>
      <c r="I529" s="59"/>
      <c r="J529" s="59"/>
      <c r="K529" s="149"/>
      <c r="L529" s="149"/>
      <c r="M529" s="154"/>
      <c r="N529" s="154"/>
      <c r="O529" s="154"/>
      <c r="P529" s="154"/>
      <c r="Q529" s="154"/>
      <c r="R529" s="154"/>
      <c r="S529" s="154"/>
      <c r="T529" s="124"/>
      <c r="U529" s="124"/>
      <c r="V529" s="124"/>
      <c r="W529" s="124"/>
      <c r="X529" s="124"/>
      <c r="Y529" s="124"/>
      <c r="Z529" s="124"/>
      <c r="AA529" s="124"/>
      <c r="AB529" s="124"/>
      <c r="AC529" s="124"/>
      <c r="AD529" s="302">
        <f t="shared" si="144"/>
        <v>0</v>
      </c>
      <c r="AE529" s="451">
        <v>28.98</v>
      </c>
      <c r="AF529" s="311">
        <f t="shared" si="145"/>
        <v>0</v>
      </c>
      <c r="AG529" s="327"/>
      <c r="AH529" s="250"/>
    </row>
    <row r="530" spans="1:42" s="1" customFormat="1" ht="50.1" customHeight="1" thickBot="1">
      <c r="A530" s="494" t="s">
        <v>570</v>
      </c>
      <c r="B530" s="495"/>
      <c r="C530" s="496"/>
      <c r="D530" s="473" t="s">
        <v>571</v>
      </c>
      <c r="E530" s="85"/>
      <c r="F530" s="103" t="s">
        <v>89</v>
      </c>
      <c r="G530" s="103" t="s">
        <v>674</v>
      </c>
      <c r="H530" s="149"/>
      <c r="I530" s="149"/>
      <c r="J530" s="154"/>
      <c r="K530" s="149"/>
      <c r="L530" s="149"/>
      <c r="M530" s="145"/>
      <c r="N530" s="154"/>
      <c r="O530" s="154"/>
      <c r="P530" s="143"/>
      <c r="Q530" s="143"/>
      <c r="R530" s="143"/>
      <c r="S530" s="143"/>
      <c r="T530" s="143"/>
      <c r="U530" s="143"/>
      <c r="V530" s="143"/>
      <c r="W530" s="143"/>
      <c r="X530" s="143"/>
      <c r="Y530" s="143"/>
      <c r="Z530" s="143"/>
      <c r="AA530" s="143"/>
      <c r="AB530" s="143"/>
      <c r="AC530" s="143"/>
      <c r="AD530" s="33" t="s">
        <v>2</v>
      </c>
      <c r="AE530" s="449" t="s">
        <v>386</v>
      </c>
      <c r="AF530" s="310" t="s">
        <v>387</v>
      </c>
      <c r="AG530" s="336"/>
      <c r="AH530" s="250"/>
      <c r="AO530"/>
      <c r="AP530"/>
    </row>
    <row r="531" spans="1:42" s="1" customFormat="1" ht="50.1" customHeight="1" thickBot="1">
      <c r="A531" s="470"/>
      <c r="B531" s="471"/>
      <c r="C531" s="472"/>
      <c r="D531" s="474"/>
      <c r="E531" s="86"/>
      <c r="F531" s="104" t="s">
        <v>12</v>
      </c>
      <c r="G531" s="104" t="s">
        <v>112</v>
      </c>
      <c r="H531" s="149"/>
      <c r="I531" s="149"/>
      <c r="J531" s="154"/>
      <c r="K531" s="149"/>
      <c r="L531" s="149"/>
      <c r="M531" s="158"/>
      <c r="N531" s="154"/>
      <c r="O531" s="154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  <c r="AA531" s="124"/>
      <c r="AB531" s="124"/>
      <c r="AC531" s="124"/>
      <c r="AD531" s="34"/>
      <c r="AE531" s="450"/>
      <c r="AF531" s="315"/>
      <c r="AG531" s="336"/>
      <c r="AH531" s="250"/>
      <c r="AO531"/>
      <c r="AP531"/>
    </row>
    <row r="532" spans="1:42" s="1" customFormat="1" ht="45" customHeight="1" thickBot="1">
      <c r="A532" s="489"/>
      <c r="B532" s="490"/>
      <c r="C532" s="491"/>
      <c r="D532" s="475"/>
      <c r="E532" s="87"/>
      <c r="F532" s="7"/>
      <c r="G532" s="7"/>
      <c r="H532" s="149"/>
      <c r="I532" s="149"/>
      <c r="J532" s="150"/>
      <c r="K532" s="145"/>
      <c r="L532" s="149"/>
      <c r="M532" s="145"/>
      <c r="N532" s="145"/>
      <c r="O532" s="154"/>
      <c r="P532" s="124"/>
      <c r="Q532" s="124"/>
      <c r="R532" s="124"/>
      <c r="S532" s="124"/>
      <c r="T532" s="124"/>
      <c r="U532" s="124"/>
      <c r="V532" s="124"/>
      <c r="W532" s="124"/>
      <c r="X532" s="124"/>
      <c r="Y532" s="124"/>
      <c r="Z532" s="124"/>
      <c r="AA532" s="124"/>
      <c r="AB532" s="124"/>
      <c r="AC532" s="124"/>
      <c r="AD532" s="74">
        <f>SUM(AD533:AD536)</f>
        <v>0</v>
      </c>
      <c r="AE532" s="450"/>
      <c r="AF532" s="312"/>
      <c r="AG532" s="326"/>
      <c r="AH532" s="250"/>
      <c r="AO532"/>
      <c r="AP532"/>
    </row>
    <row r="533" spans="1:42" s="1" customFormat="1" ht="50.1" customHeight="1" thickBot="1">
      <c r="A533" s="488"/>
      <c r="B533" s="194" t="s">
        <v>132</v>
      </c>
      <c r="C533" s="130" t="s">
        <v>1075</v>
      </c>
      <c r="D533" s="165">
        <v>10</v>
      </c>
      <c r="E533" s="19"/>
      <c r="F533" s="59"/>
      <c r="G533" s="59"/>
      <c r="H533" s="149"/>
      <c r="I533" s="149"/>
      <c r="J533" s="150"/>
      <c r="K533" s="145"/>
      <c r="L533" s="149"/>
      <c r="M533" s="142"/>
      <c r="N533" s="149"/>
      <c r="O533" s="124"/>
      <c r="P533" s="154"/>
      <c r="Q533" s="154"/>
      <c r="R533" s="154"/>
      <c r="S533" s="124"/>
      <c r="T533" s="124"/>
      <c r="U533" s="124"/>
      <c r="V533" s="124"/>
      <c r="W533" s="124"/>
      <c r="X533" s="124"/>
      <c r="Y533" s="124"/>
      <c r="Z533" s="124"/>
      <c r="AA533" s="124"/>
      <c r="AB533" s="124"/>
      <c r="AC533" s="124"/>
      <c r="AD533" s="302">
        <f t="shared" ref="AD533:AD536" si="146">SUM(ROUNDUP(F533/D533,0),ROUNDUP(G533/D533,0),ROUNDUP(H533/D533,0),ROUNDUP(I533/D533,0),ROUNDUP(J533/D533,0),ROUNDUP(K533/D533,0),ROUNDUP(L533/D533,0),ROUNDUP(M533/D533,0),ROUNDUP(N533/D533,0),ROUNDUP(O533/D533,0),ROUNDUP(P533/D533,0),ROUNDUP(Q533/D533,0),ROUNDUP(R533/D533,0),ROUNDUP(S533/D533,0),ROUNDUP(T533/D533,0),ROUNDUP(U533/D533,0),ROUNDUP(V533/D533,0),ROUNDUP(W533/D533,0),ROUNDUP(X533/D533,0),ROUNDUP(Y533/D533,0),ROUNDUP(Z533/D533,0),ROUNDUP(AA533/D533,0),ROUNDUP(AB533/D533,0),ROUNDUP(AC533/D533,0))*D533</f>
        <v>0</v>
      </c>
      <c r="AE533" s="451">
        <v>6.83</v>
      </c>
      <c r="AF533" s="311">
        <f t="shared" ref="AF533:AF535" si="147">AD533*AE533</f>
        <v>0</v>
      </c>
      <c r="AG533" s="336"/>
      <c r="AH533" s="250"/>
      <c r="AO533"/>
      <c r="AP533"/>
    </row>
    <row r="534" spans="1:42" s="1" customFormat="1" ht="50.1" customHeight="1" thickBot="1">
      <c r="A534" s="488"/>
      <c r="B534" s="194" t="s">
        <v>133</v>
      </c>
      <c r="C534" s="130" t="s">
        <v>1076</v>
      </c>
      <c r="D534" s="165">
        <v>10</v>
      </c>
      <c r="E534" s="19"/>
      <c r="F534" s="59"/>
      <c r="G534" s="59"/>
      <c r="H534" s="149"/>
      <c r="I534" s="149"/>
      <c r="J534" s="150"/>
      <c r="K534" s="145"/>
      <c r="L534" s="149"/>
      <c r="M534" s="142"/>
      <c r="N534" s="149"/>
      <c r="O534" s="124"/>
      <c r="P534" s="154"/>
      <c r="Q534" s="154"/>
      <c r="R534" s="154"/>
      <c r="S534" s="124"/>
      <c r="T534" s="124"/>
      <c r="U534" s="124"/>
      <c r="V534" s="124"/>
      <c r="W534" s="124"/>
      <c r="X534" s="124"/>
      <c r="Y534" s="124"/>
      <c r="Z534" s="124"/>
      <c r="AA534" s="124"/>
      <c r="AB534" s="124"/>
      <c r="AC534" s="124"/>
      <c r="AD534" s="302">
        <f t="shared" si="146"/>
        <v>0</v>
      </c>
      <c r="AE534" s="451">
        <v>9.73</v>
      </c>
      <c r="AF534" s="311">
        <f t="shared" si="147"/>
        <v>0</v>
      </c>
      <c r="AG534" s="336"/>
      <c r="AH534" s="250"/>
      <c r="AO534"/>
      <c r="AP534"/>
    </row>
    <row r="535" spans="1:42" s="1" customFormat="1" ht="50.1" customHeight="1" thickBot="1">
      <c r="A535" s="488"/>
      <c r="B535" s="194" t="s">
        <v>134</v>
      </c>
      <c r="C535" s="130" t="s">
        <v>1077</v>
      </c>
      <c r="D535" s="165">
        <v>10</v>
      </c>
      <c r="E535" s="19"/>
      <c r="F535" s="59"/>
      <c r="G535" s="59"/>
      <c r="H535" s="149"/>
      <c r="I535" s="149"/>
      <c r="J535" s="150"/>
      <c r="K535" s="145"/>
      <c r="L535" s="149"/>
      <c r="M535" s="142"/>
      <c r="N535" s="149"/>
      <c r="O535" s="149"/>
      <c r="P535" s="154"/>
      <c r="Q535" s="154"/>
      <c r="R535" s="154"/>
      <c r="S535" s="124"/>
      <c r="T535" s="124"/>
      <c r="U535" s="124"/>
      <c r="V535" s="124"/>
      <c r="W535" s="124"/>
      <c r="X535" s="124"/>
      <c r="Y535" s="124"/>
      <c r="Z535" s="124"/>
      <c r="AA535" s="124"/>
      <c r="AB535" s="124"/>
      <c r="AC535" s="124"/>
      <c r="AD535" s="302">
        <f t="shared" si="146"/>
        <v>0</v>
      </c>
      <c r="AE535" s="451">
        <v>14.59</v>
      </c>
      <c r="AF535" s="311">
        <f t="shared" si="147"/>
        <v>0</v>
      </c>
      <c r="AG535" s="336"/>
      <c r="AH535" s="250"/>
      <c r="AO535"/>
      <c r="AP535"/>
    </row>
    <row r="536" spans="1:42" s="1" customFormat="1" ht="50.1" customHeight="1" thickBot="1">
      <c r="A536" s="513"/>
      <c r="B536" s="195" t="s">
        <v>135</v>
      </c>
      <c r="C536" s="130" t="s">
        <v>1078</v>
      </c>
      <c r="D536" s="165">
        <v>10</v>
      </c>
      <c r="E536" s="19"/>
      <c r="F536" s="59"/>
      <c r="G536" s="59"/>
      <c r="H536" s="149"/>
      <c r="I536" s="149"/>
      <c r="J536" s="150"/>
      <c r="K536" s="145"/>
      <c r="L536" s="149"/>
      <c r="M536" s="142"/>
      <c r="N536" s="142"/>
      <c r="O536" s="149"/>
      <c r="P536" s="154"/>
      <c r="Q536" s="154"/>
      <c r="R536" s="124"/>
      <c r="S536" s="124"/>
      <c r="T536" s="124"/>
      <c r="U536" s="124"/>
      <c r="V536" s="124"/>
      <c r="W536" s="124"/>
      <c r="X536" s="124"/>
      <c r="Y536" s="124"/>
      <c r="Z536" s="124"/>
      <c r="AA536" s="124"/>
      <c r="AB536" s="124"/>
      <c r="AC536" s="124"/>
      <c r="AD536" s="302">
        <f t="shared" si="146"/>
        <v>0</v>
      </c>
      <c r="AE536" s="451">
        <v>18.649999999999999</v>
      </c>
      <c r="AF536" s="311">
        <f>AD536*AE536</f>
        <v>0</v>
      </c>
      <c r="AG536" s="336"/>
      <c r="AH536" s="250"/>
      <c r="AO536"/>
      <c r="AP536"/>
    </row>
    <row r="537" spans="1:42" s="1" customFormat="1" ht="44.1" customHeight="1" thickBot="1">
      <c r="A537" s="494" t="s">
        <v>570</v>
      </c>
      <c r="B537" s="495"/>
      <c r="C537" s="496"/>
      <c r="D537" s="473" t="s">
        <v>571</v>
      </c>
      <c r="E537" s="86"/>
      <c r="F537" s="103" t="s">
        <v>89</v>
      </c>
      <c r="G537" s="103" t="s">
        <v>576</v>
      </c>
      <c r="H537" s="103" t="s">
        <v>321</v>
      </c>
      <c r="I537" s="150"/>
      <c r="J537" s="150"/>
      <c r="K537" s="150"/>
      <c r="L537" s="142"/>
      <c r="M537" s="142"/>
      <c r="N537" s="142"/>
      <c r="O537" s="142"/>
      <c r="P537" s="124"/>
      <c r="Q537" s="145"/>
      <c r="R537" s="145"/>
      <c r="S537" s="145"/>
      <c r="T537" s="145"/>
      <c r="U537" s="145"/>
      <c r="V537" s="145"/>
      <c r="W537" s="145"/>
      <c r="X537" s="145"/>
      <c r="Y537" s="145"/>
      <c r="Z537" s="145"/>
      <c r="AA537" s="145"/>
      <c r="AB537" s="145"/>
      <c r="AC537" s="145"/>
      <c r="AD537" s="33" t="s">
        <v>2</v>
      </c>
      <c r="AE537" s="449" t="s">
        <v>386</v>
      </c>
      <c r="AF537" s="310" t="s">
        <v>387</v>
      </c>
      <c r="AG537" s="328"/>
      <c r="AH537" s="250"/>
      <c r="AO537"/>
      <c r="AP537"/>
    </row>
    <row r="538" spans="1:42" s="1" customFormat="1" ht="35.1" customHeight="1" thickBot="1">
      <c r="A538" s="470"/>
      <c r="B538" s="471"/>
      <c r="C538" s="472"/>
      <c r="D538" s="474"/>
      <c r="E538" s="86"/>
      <c r="F538" s="104" t="s">
        <v>12</v>
      </c>
      <c r="G538" s="104" t="s">
        <v>5</v>
      </c>
      <c r="H538" s="104" t="s">
        <v>320</v>
      </c>
      <c r="I538" s="150"/>
      <c r="J538" s="150"/>
      <c r="K538" s="150"/>
      <c r="L538" s="142"/>
      <c r="M538" s="142"/>
      <c r="N538" s="142"/>
      <c r="O538" s="142"/>
      <c r="P538" s="124"/>
      <c r="Q538" s="149"/>
      <c r="R538" s="149"/>
      <c r="S538" s="149"/>
      <c r="T538" s="141"/>
      <c r="U538" s="141"/>
      <c r="V538" s="141"/>
      <c r="W538" s="141"/>
      <c r="X538" s="141"/>
      <c r="Y538" s="141"/>
      <c r="Z538" s="141"/>
      <c r="AA538" s="141"/>
      <c r="AB538" s="141"/>
      <c r="AC538" s="141"/>
      <c r="AD538" s="34"/>
      <c r="AE538" s="451"/>
      <c r="AF538" s="315"/>
      <c r="AG538" s="336"/>
      <c r="AH538" s="250"/>
      <c r="AO538"/>
      <c r="AP538"/>
    </row>
    <row r="539" spans="1:42" s="1" customFormat="1" ht="43.5" customHeight="1" thickBot="1">
      <c r="A539" s="489"/>
      <c r="B539" s="490"/>
      <c r="C539" s="491"/>
      <c r="D539" s="475"/>
      <c r="E539" s="87"/>
      <c r="F539" s="7"/>
      <c r="G539" s="13"/>
      <c r="H539" s="7"/>
      <c r="I539" s="149"/>
      <c r="J539" s="149"/>
      <c r="K539" s="149"/>
      <c r="L539" s="142"/>
      <c r="M539" s="142"/>
      <c r="N539" s="142"/>
      <c r="O539" s="142"/>
      <c r="P539" s="149"/>
      <c r="Q539" s="149"/>
      <c r="R539" s="149"/>
      <c r="S539" s="149"/>
      <c r="T539" s="141"/>
      <c r="U539" s="141"/>
      <c r="V539" s="141"/>
      <c r="W539" s="141"/>
      <c r="X539" s="141"/>
      <c r="Y539" s="141"/>
      <c r="Z539" s="141"/>
      <c r="AA539" s="141"/>
      <c r="AB539" s="141"/>
      <c r="AC539" s="141"/>
      <c r="AD539" s="74">
        <f>SUM(AD540)</f>
        <v>0</v>
      </c>
      <c r="AE539" s="451"/>
      <c r="AF539" s="312"/>
      <c r="AG539" s="326"/>
      <c r="AH539" s="250"/>
      <c r="AO539"/>
      <c r="AP539"/>
    </row>
    <row r="540" spans="1:42" s="1" customFormat="1" ht="151.5" customHeight="1" thickBot="1">
      <c r="A540" s="338"/>
      <c r="B540" s="270" t="s">
        <v>455</v>
      </c>
      <c r="C540" s="130" t="s">
        <v>1079</v>
      </c>
      <c r="D540" s="165">
        <v>10</v>
      </c>
      <c r="E540" s="19"/>
      <c r="F540" s="59"/>
      <c r="G540" s="59"/>
      <c r="H540" s="59"/>
      <c r="I540" s="142"/>
      <c r="J540" s="142"/>
      <c r="K540" s="142"/>
      <c r="L540" s="124"/>
      <c r="M540" s="142"/>
      <c r="N540" s="142"/>
      <c r="O540" s="142"/>
      <c r="P540" s="149"/>
      <c r="Q540" s="149"/>
      <c r="R540" s="149"/>
      <c r="S540" s="149"/>
      <c r="T540" s="149"/>
      <c r="U540" s="141"/>
      <c r="V540" s="141"/>
      <c r="W540" s="141"/>
      <c r="X540" s="141"/>
      <c r="Y540" s="141"/>
      <c r="Z540" s="141"/>
      <c r="AA540" s="141"/>
      <c r="AB540" s="141"/>
      <c r="AC540" s="141"/>
      <c r="AD540" s="302">
        <f t="shared" ref="AD540" si="148">SUM(ROUNDUP(F540/D540,0),ROUNDUP(G540/D540,0),ROUNDUP(H540/D540,0),ROUNDUP(I540/D540,0),ROUNDUP(J540/D540,0),ROUNDUP(K540/D540,0),ROUNDUP(L540/D540,0),ROUNDUP(M540/D540,0),ROUNDUP(N540/D540,0),ROUNDUP(O540/D540,0),ROUNDUP(P540/D540,0),ROUNDUP(Q540/D540,0),ROUNDUP(R540/D540,0),ROUNDUP(S540/D540,0),ROUNDUP(T540/D540,0),ROUNDUP(U540/D540,0),ROUNDUP(V540/D540,0),ROUNDUP(W540/D540,0),ROUNDUP(X540/D540,0),ROUNDUP(Y540/D540,0),ROUNDUP(Z540/D540,0),ROUNDUP(AA540/D540,0),ROUNDUP(AB540/D540,0),ROUNDUP(AC540/D540,0))*D540</f>
        <v>0</v>
      </c>
      <c r="AE540" s="451">
        <v>6.04</v>
      </c>
      <c r="AF540" s="311">
        <f>AD540*AE540</f>
        <v>0</v>
      </c>
      <c r="AG540" s="336"/>
      <c r="AH540" s="250"/>
      <c r="AO540"/>
      <c r="AP540"/>
    </row>
    <row r="541" spans="1:42" s="3" customFormat="1" ht="50.1" customHeight="1" thickBot="1">
      <c r="A541" s="494" t="s">
        <v>570</v>
      </c>
      <c r="B541" s="495"/>
      <c r="C541" s="496"/>
      <c r="D541" s="473" t="s">
        <v>571</v>
      </c>
      <c r="E541" s="9"/>
      <c r="F541" s="103" t="s">
        <v>1</v>
      </c>
      <c r="G541" s="103" t="s">
        <v>574</v>
      </c>
      <c r="H541" s="103" t="s">
        <v>576</v>
      </c>
      <c r="I541" s="103" t="s">
        <v>678</v>
      </c>
      <c r="J541" s="117" t="s">
        <v>321</v>
      </c>
      <c r="K541" s="105" t="s">
        <v>579</v>
      </c>
      <c r="L541" s="124"/>
      <c r="M541" s="158"/>
      <c r="N541" s="158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  <c r="AA541" s="124"/>
      <c r="AB541" s="124"/>
      <c r="AC541" s="124"/>
      <c r="AD541" s="33" t="s">
        <v>2</v>
      </c>
      <c r="AE541" s="449" t="s">
        <v>386</v>
      </c>
      <c r="AF541" s="310" t="s">
        <v>387</v>
      </c>
      <c r="AG541" s="335"/>
      <c r="AH541" s="250"/>
      <c r="AO541"/>
      <c r="AP541"/>
    </row>
    <row r="542" spans="1:42" s="1" customFormat="1" ht="50.1" customHeight="1" thickBot="1">
      <c r="A542" s="470"/>
      <c r="B542" s="471"/>
      <c r="C542" s="472"/>
      <c r="D542" s="474"/>
      <c r="E542" s="9"/>
      <c r="F542" s="104" t="s">
        <v>12</v>
      </c>
      <c r="G542" s="104" t="s">
        <v>4</v>
      </c>
      <c r="H542" s="104" t="s">
        <v>5</v>
      </c>
      <c r="I542" s="104" t="s">
        <v>443</v>
      </c>
      <c r="J542" s="106" t="s">
        <v>320</v>
      </c>
      <c r="K542" s="119" t="s">
        <v>338</v>
      </c>
      <c r="L542" s="145"/>
      <c r="M542" s="149"/>
      <c r="N542" s="149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  <c r="Y542" s="124"/>
      <c r="Z542" s="124"/>
      <c r="AA542" s="124"/>
      <c r="AB542" s="124"/>
      <c r="AC542" s="124"/>
      <c r="AD542" s="34"/>
      <c r="AE542" s="450"/>
      <c r="AF542" s="311"/>
      <c r="AG542" s="328"/>
      <c r="AH542" s="250"/>
      <c r="AO542"/>
      <c r="AP542"/>
    </row>
    <row r="543" spans="1:42" s="1" customFormat="1" ht="50.1" customHeight="1" thickBot="1">
      <c r="A543" s="489"/>
      <c r="B543" s="490"/>
      <c r="C543" s="491"/>
      <c r="D543" s="475"/>
      <c r="E543" s="9"/>
      <c r="F543" s="17"/>
      <c r="G543" s="17"/>
      <c r="H543" s="17"/>
      <c r="I543" s="63"/>
      <c r="J543" s="52"/>
      <c r="K543" s="232"/>
      <c r="L543" s="158"/>
      <c r="M543" s="142"/>
      <c r="N543" s="142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  <c r="AA543" s="124"/>
      <c r="AB543" s="124"/>
      <c r="AC543" s="124"/>
      <c r="AD543" s="34">
        <f>SUM(AD544:AD547)</f>
        <v>0</v>
      </c>
      <c r="AE543" s="450"/>
      <c r="AF543" s="314"/>
      <c r="AG543" s="326"/>
      <c r="AH543" s="250"/>
      <c r="AO543"/>
      <c r="AP543"/>
    </row>
    <row r="544" spans="1:42" s="1" customFormat="1" ht="110.1" customHeight="1" thickBot="1">
      <c r="A544" s="547"/>
      <c r="B544" s="193" t="s">
        <v>475</v>
      </c>
      <c r="C544" s="126" t="s">
        <v>1138</v>
      </c>
      <c r="D544" s="206">
        <v>10</v>
      </c>
      <c r="E544" s="91"/>
      <c r="F544" s="59"/>
      <c r="G544" s="59"/>
      <c r="H544" s="59"/>
      <c r="I544" s="59"/>
      <c r="J544" s="59"/>
      <c r="K544" s="59"/>
      <c r="L544" s="149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  <c r="AA544" s="124"/>
      <c r="AB544" s="124"/>
      <c r="AC544" s="124"/>
      <c r="AD544" s="302">
        <f t="shared" ref="AD544:AD547" si="149">SUM(ROUNDUP(F544/D544,0),ROUNDUP(G544/D544,0),ROUNDUP(H544/D544,0),ROUNDUP(I544/D544,0),ROUNDUP(J544/D544,0),ROUNDUP(K544/D544,0),ROUNDUP(L544/D544,0),ROUNDUP(M544/D544,0),ROUNDUP(N544/D544,0),ROUNDUP(O544/D544,0),ROUNDUP(P544/D544,0),ROUNDUP(Q544/D544,0),ROUNDUP(R544/D544,0),ROUNDUP(S544/D544,0),ROUNDUP(T544/D544,0),ROUNDUP(U544/D544,0),ROUNDUP(V544/D544,0),ROUNDUP(W544/D544,0),ROUNDUP(X544/D544,0),ROUNDUP(Y544/D544,0),ROUNDUP(Z544/D544,0),ROUNDUP(AA544/D544,0),ROUNDUP(AB544/D544,0),ROUNDUP(AC544/D544,0))*D544</f>
        <v>0</v>
      </c>
      <c r="AE544" s="451">
        <v>9.32</v>
      </c>
      <c r="AF544" s="311">
        <f>AD544*AE544</f>
        <v>0</v>
      </c>
      <c r="AG544" s="336"/>
      <c r="AH544" s="250"/>
      <c r="AO544"/>
      <c r="AP544"/>
    </row>
    <row r="545" spans="1:42" s="1" customFormat="1" ht="50.1" customHeight="1" thickBot="1">
      <c r="A545" s="547"/>
      <c r="B545" s="193" t="s">
        <v>565</v>
      </c>
      <c r="C545" s="126" t="s">
        <v>1139</v>
      </c>
      <c r="D545" s="206">
        <v>10</v>
      </c>
      <c r="E545" s="91"/>
      <c r="F545" s="59"/>
      <c r="G545" s="59"/>
      <c r="H545" s="59"/>
      <c r="I545" s="124"/>
      <c r="J545" s="59"/>
      <c r="K545" s="59"/>
      <c r="L545" s="142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  <c r="AA545" s="124"/>
      <c r="AB545" s="124"/>
      <c r="AC545" s="124"/>
      <c r="AD545" s="302">
        <f t="shared" si="149"/>
        <v>0</v>
      </c>
      <c r="AE545" s="451">
        <v>11.26</v>
      </c>
      <c r="AF545" s="311">
        <f>AD545*AE545</f>
        <v>0</v>
      </c>
      <c r="AG545" s="336"/>
      <c r="AH545" s="250"/>
      <c r="AO545"/>
      <c r="AP545"/>
    </row>
    <row r="546" spans="1:42" s="3" customFormat="1" ht="39.950000000000003" customHeight="1" thickBot="1">
      <c r="A546" s="547"/>
      <c r="B546" s="193" t="s">
        <v>476</v>
      </c>
      <c r="C546" s="126" t="s">
        <v>1140</v>
      </c>
      <c r="D546" s="206">
        <v>10</v>
      </c>
      <c r="E546" s="91"/>
      <c r="F546" s="59"/>
      <c r="G546" s="59"/>
      <c r="H546" s="59"/>
      <c r="I546" s="59"/>
      <c r="J546" s="59"/>
      <c r="K546" s="59"/>
      <c r="L546" s="142"/>
      <c r="M546" s="124"/>
      <c r="N546" s="124"/>
      <c r="O546" s="124"/>
      <c r="P546" s="124"/>
      <c r="Q546" s="124"/>
      <c r="R546" s="124"/>
      <c r="S546" s="124"/>
      <c r="T546" s="124"/>
      <c r="U546" s="124"/>
      <c r="V546" s="124"/>
      <c r="W546" s="124"/>
      <c r="X546" s="124"/>
      <c r="Y546" s="124"/>
      <c r="Z546" s="124"/>
      <c r="AA546" s="124"/>
      <c r="AB546" s="124"/>
      <c r="AC546" s="124"/>
      <c r="AD546" s="302">
        <f t="shared" si="149"/>
        <v>0</v>
      </c>
      <c r="AE546" s="451">
        <v>13.13</v>
      </c>
      <c r="AF546" s="311">
        <f>AD546*AE546</f>
        <v>0</v>
      </c>
      <c r="AG546" s="335"/>
      <c r="AH546" s="250"/>
      <c r="AO546"/>
      <c r="AP546"/>
    </row>
    <row r="547" spans="1:42" s="3" customFormat="1" ht="39.950000000000003" customHeight="1" thickBot="1">
      <c r="A547" s="548"/>
      <c r="B547" s="193" t="s">
        <v>566</v>
      </c>
      <c r="C547" s="126" t="s">
        <v>1141</v>
      </c>
      <c r="D547" s="206">
        <v>10</v>
      </c>
      <c r="E547" s="91"/>
      <c r="F547" s="303"/>
      <c r="G547" s="303"/>
      <c r="H547" s="59"/>
      <c r="I547" s="124"/>
      <c r="J547" s="59"/>
      <c r="K547" s="59"/>
      <c r="L547" s="142"/>
      <c r="M547" s="124"/>
      <c r="N547" s="124"/>
      <c r="O547" s="124"/>
      <c r="P547" s="124"/>
      <c r="Q547" s="124"/>
      <c r="R547" s="124"/>
      <c r="S547" s="124"/>
      <c r="T547" s="124"/>
      <c r="U547" s="124"/>
      <c r="V547" s="124"/>
      <c r="W547" s="124"/>
      <c r="X547" s="124"/>
      <c r="Y547" s="124"/>
      <c r="Z547" s="124"/>
      <c r="AA547" s="124"/>
      <c r="AB547" s="124"/>
      <c r="AC547" s="124"/>
      <c r="AD547" s="302">
        <f t="shared" si="149"/>
        <v>0</v>
      </c>
      <c r="AE547" s="451">
        <v>17.25</v>
      </c>
      <c r="AF547" s="311">
        <f>AD547*AE547</f>
        <v>0</v>
      </c>
      <c r="AG547" s="335"/>
      <c r="AH547" s="250"/>
      <c r="AO547"/>
      <c r="AP547"/>
    </row>
    <row r="548" spans="1:42" s="1" customFormat="1" ht="43.5" customHeight="1" thickBot="1">
      <c r="A548" s="494" t="s">
        <v>570</v>
      </c>
      <c r="B548" s="495"/>
      <c r="C548" s="496"/>
      <c r="D548" s="473" t="s">
        <v>571</v>
      </c>
      <c r="E548" s="9"/>
      <c r="F548" s="103" t="s">
        <v>1</v>
      </c>
      <c r="G548" s="103" t="s">
        <v>574</v>
      </c>
      <c r="H548" s="103" t="s">
        <v>576</v>
      </c>
      <c r="I548" s="103" t="s">
        <v>678</v>
      </c>
      <c r="J548" s="117" t="s">
        <v>321</v>
      </c>
      <c r="K548" s="105" t="s">
        <v>579</v>
      </c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  <c r="AA548" s="124"/>
      <c r="AB548" s="124"/>
      <c r="AC548" s="124"/>
      <c r="AD548" s="33" t="s">
        <v>2</v>
      </c>
      <c r="AE548" s="449" t="s">
        <v>386</v>
      </c>
      <c r="AF548" s="310" t="s">
        <v>387</v>
      </c>
      <c r="AG548" s="336"/>
      <c r="AH548" s="250"/>
      <c r="AO548"/>
      <c r="AP548"/>
    </row>
    <row r="549" spans="1:42" s="1" customFormat="1" ht="30" customHeight="1" thickBot="1">
      <c r="A549" s="470"/>
      <c r="B549" s="471"/>
      <c r="C549" s="472"/>
      <c r="D549" s="474"/>
      <c r="E549" s="9"/>
      <c r="F549" s="104" t="s">
        <v>12</v>
      </c>
      <c r="G549" s="104" t="s">
        <v>4</v>
      </c>
      <c r="H549" s="106" t="s">
        <v>5</v>
      </c>
      <c r="I549" s="104" t="s">
        <v>443</v>
      </c>
      <c r="J549" s="106" t="s">
        <v>320</v>
      </c>
      <c r="K549" s="119" t="s">
        <v>338</v>
      </c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  <c r="Z549" s="124"/>
      <c r="AA549" s="124"/>
      <c r="AB549" s="124"/>
      <c r="AC549" s="124"/>
      <c r="AD549" s="34"/>
      <c r="AE549" s="450"/>
      <c r="AF549" s="311"/>
      <c r="AG549" s="336"/>
      <c r="AH549" s="250"/>
      <c r="AO549"/>
      <c r="AP549"/>
    </row>
    <row r="550" spans="1:42" s="1" customFormat="1" ht="42" customHeight="1" thickBot="1">
      <c r="A550" s="489"/>
      <c r="B550" s="490"/>
      <c r="C550" s="491"/>
      <c r="D550" s="475"/>
      <c r="E550" s="9"/>
      <c r="F550" s="7"/>
      <c r="G550" s="17"/>
      <c r="H550" s="13"/>
      <c r="I550" s="63"/>
      <c r="J550" s="63"/>
      <c r="K550" s="232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  <c r="Y550" s="124"/>
      <c r="Z550" s="124"/>
      <c r="AA550" s="124"/>
      <c r="AB550" s="124"/>
      <c r="AC550" s="124"/>
      <c r="AD550" s="34">
        <f>SUM(AD551)</f>
        <v>0</v>
      </c>
      <c r="AE550" s="450"/>
      <c r="AF550" s="314"/>
      <c r="AG550" s="326"/>
      <c r="AH550" s="250"/>
      <c r="AO550"/>
      <c r="AP550"/>
    </row>
    <row r="551" spans="1:42" s="3" customFormat="1" ht="118.5" customHeight="1" thickBot="1">
      <c r="A551" s="187"/>
      <c r="B551" s="194" t="s">
        <v>504</v>
      </c>
      <c r="C551" s="130" t="s">
        <v>1142</v>
      </c>
      <c r="D551" s="176">
        <v>20</v>
      </c>
      <c r="E551" s="88"/>
      <c r="F551" s="303"/>
      <c r="G551" s="303"/>
      <c r="H551" s="303"/>
      <c r="I551" s="303"/>
      <c r="J551" s="303"/>
      <c r="K551" s="303"/>
      <c r="L551" s="124"/>
      <c r="M551" s="124"/>
      <c r="N551" s="124"/>
      <c r="O551" s="124"/>
      <c r="P551" s="124"/>
      <c r="Q551" s="124"/>
      <c r="R551" s="141"/>
      <c r="S551" s="149"/>
      <c r="T551" s="149"/>
      <c r="U551" s="141"/>
      <c r="V551" s="141"/>
      <c r="W551" s="141"/>
      <c r="X551" s="141"/>
      <c r="Y551" s="141"/>
      <c r="Z551" s="141"/>
      <c r="AA551" s="141"/>
      <c r="AB551" s="141"/>
      <c r="AC551" s="141"/>
      <c r="AD551" s="302">
        <f t="shared" ref="AD551" si="150">SUM(ROUNDUP(F551/D551,0),ROUNDUP(G551/D551,0),ROUNDUP(H551/D551,0),ROUNDUP(I551/D551,0),ROUNDUP(J551/D551,0),ROUNDUP(K551/D551,0),ROUNDUP(L551/D551,0),ROUNDUP(M551/D551,0),ROUNDUP(N551/D551,0),ROUNDUP(O551/D551,0),ROUNDUP(P551/D551,0),ROUNDUP(Q551/D551,0),ROUNDUP(R551/D551,0),ROUNDUP(S551/D551,0),ROUNDUP(T551/D551,0),ROUNDUP(U551/D551,0),ROUNDUP(V551/D551,0),ROUNDUP(W551/D551,0),ROUNDUP(X551/D551,0),ROUNDUP(Y551/D551,0),ROUNDUP(Z551/D551,0),ROUNDUP(AA551/D551,0),ROUNDUP(AB551/D551,0),ROUNDUP(AC551/D551,0))*D551</f>
        <v>0</v>
      </c>
      <c r="AE551" s="451">
        <v>2.66</v>
      </c>
      <c r="AF551" s="311">
        <f>AD551*AE551</f>
        <v>0</v>
      </c>
      <c r="AG551" s="335"/>
      <c r="AH551" s="250"/>
      <c r="AO551"/>
      <c r="AP551"/>
    </row>
    <row r="552" spans="1:42" ht="110.1" customHeight="1" thickBot="1">
      <c r="A552" s="476" t="s">
        <v>570</v>
      </c>
      <c r="B552" s="477"/>
      <c r="C552" s="478"/>
      <c r="D552" s="473" t="s">
        <v>571</v>
      </c>
      <c r="E552" s="9"/>
      <c r="F552" s="103" t="s">
        <v>1</v>
      </c>
      <c r="G552" s="103" t="s">
        <v>573</v>
      </c>
      <c r="H552" s="103" t="s">
        <v>576</v>
      </c>
      <c r="I552" s="112" t="s">
        <v>582</v>
      </c>
      <c r="J552" s="117" t="s">
        <v>321</v>
      </c>
      <c r="K552" s="105" t="s">
        <v>579</v>
      </c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124"/>
      <c r="AB552" s="124"/>
      <c r="AC552" s="124"/>
      <c r="AD552" s="33" t="s">
        <v>2</v>
      </c>
      <c r="AE552" s="449" t="s">
        <v>386</v>
      </c>
      <c r="AF552" s="310" t="s">
        <v>387</v>
      </c>
      <c r="AG552" s="327"/>
      <c r="AH552" s="250"/>
    </row>
    <row r="553" spans="1:42" ht="50.1" customHeight="1" thickBot="1">
      <c r="A553" s="479"/>
      <c r="B553" s="480"/>
      <c r="C553" s="481"/>
      <c r="D553" s="474"/>
      <c r="E553" s="9"/>
      <c r="F553" s="104" t="s">
        <v>12</v>
      </c>
      <c r="G553" s="108" t="s">
        <v>4</v>
      </c>
      <c r="H553" s="104" t="s">
        <v>5</v>
      </c>
      <c r="I553" s="108" t="s">
        <v>443</v>
      </c>
      <c r="J553" s="106" t="s">
        <v>320</v>
      </c>
      <c r="K553" s="119" t="s">
        <v>338</v>
      </c>
      <c r="L553" s="124"/>
      <c r="M553" s="124"/>
      <c r="N553" s="124"/>
      <c r="O553" s="124"/>
      <c r="P553" s="124"/>
      <c r="Q553" s="124"/>
      <c r="R553" s="124"/>
      <c r="S553" s="124"/>
      <c r="T553" s="124"/>
      <c r="U553" s="124"/>
      <c r="V553" s="124"/>
      <c r="W553" s="124"/>
      <c r="X553" s="124"/>
      <c r="Y553" s="124"/>
      <c r="Z553" s="124"/>
      <c r="AA553" s="124"/>
      <c r="AB553" s="124"/>
      <c r="AC553" s="124"/>
      <c r="AD553" s="34"/>
      <c r="AE553" s="450"/>
      <c r="AF553" s="311"/>
      <c r="AG553" s="327"/>
      <c r="AH553" s="250"/>
    </row>
    <row r="554" spans="1:42" ht="50.1" customHeight="1" thickBot="1">
      <c r="A554" s="482"/>
      <c r="B554" s="483"/>
      <c r="C554" s="484"/>
      <c r="D554" s="475"/>
      <c r="E554" s="9"/>
      <c r="F554" s="7"/>
      <c r="G554" s="17"/>
      <c r="H554" s="52"/>
      <c r="I554" s="66"/>
      <c r="J554" s="18"/>
      <c r="K554" s="17"/>
      <c r="L554" s="124"/>
      <c r="M554" s="124"/>
      <c r="N554" s="142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  <c r="AA554" s="124"/>
      <c r="AB554" s="124"/>
      <c r="AC554" s="124"/>
      <c r="AD554" s="34">
        <f>SUM(AD555:AD556)</f>
        <v>0</v>
      </c>
      <c r="AE554" s="450"/>
      <c r="AF554" s="314"/>
      <c r="AG554" s="326"/>
      <c r="AH554" s="250"/>
    </row>
    <row r="555" spans="1:42" s="220" customFormat="1" ht="129" customHeight="1" thickBot="1">
      <c r="A555" s="180"/>
      <c r="B555" s="104" t="s">
        <v>525</v>
      </c>
      <c r="C555" s="127" t="s">
        <v>862</v>
      </c>
      <c r="D555" s="111">
        <v>10</v>
      </c>
      <c r="E555" s="8"/>
      <c r="F555" s="303"/>
      <c r="G555" s="303"/>
      <c r="H555" s="303"/>
      <c r="I555" s="303"/>
      <c r="J555" s="303"/>
      <c r="K555" s="303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  <c r="AB555" s="124"/>
      <c r="AC555" s="124"/>
      <c r="AD555" s="302">
        <f t="shared" ref="AD555:AD556" si="151">SUM(ROUNDUP(F555/D555,0),ROUNDUP(G555/D555,0),ROUNDUP(H555/D555,0),ROUNDUP(I555/D555,0),ROUNDUP(J555/D555,0),ROUNDUP(K555/D555,0),ROUNDUP(L555/D555,0),ROUNDUP(M555/D555,0),ROUNDUP(N555/D555,0),ROUNDUP(O555/D555,0),ROUNDUP(P555/D555,0),ROUNDUP(Q555/D555,0),ROUNDUP(R555/D555,0),ROUNDUP(S555/D555,0),ROUNDUP(T555/D555,0),ROUNDUP(U555/D555,0),ROUNDUP(V555/D555,0),ROUNDUP(W555/D555,0),ROUNDUP(X555/D555,0),ROUNDUP(Y555/D555,0),ROUNDUP(Z555/D555,0),ROUNDUP(AA555/D555,0),ROUNDUP(AB555/D555,0),ROUNDUP(AC555/D555,0))*D555</f>
        <v>0</v>
      </c>
      <c r="AE555" s="451">
        <v>13.42</v>
      </c>
      <c r="AF555" s="311">
        <f t="shared" ref="AF555:AF556" si="152">AD555*AE555</f>
        <v>0</v>
      </c>
      <c r="AG555" s="333"/>
      <c r="AH555" s="250"/>
      <c r="AO555"/>
      <c r="AP555"/>
    </row>
    <row r="556" spans="1:42" s="220" customFormat="1" ht="129" customHeight="1" thickBot="1">
      <c r="A556" s="180"/>
      <c r="B556" s="120" t="s">
        <v>526</v>
      </c>
      <c r="C556" s="127" t="s">
        <v>863</v>
      </c>
      <c r="D556" s="111">
        <v>10</v>
      </c>
      <c r="E556" s="8"/>
      <c r="F556" s="303"/>
      <c r="G556" s="303"/>
      <c r="H556" s="303"/>
      <c r="I556" s="303"/>
      <c r="J556" s="303"/>
      <c r="K556" s="303"/>
      <c r="L556" s="124"/>
      <c r="M556" s="142"/>
      <c r="N556" s="124"/>
      <c r="O556" s="149"/>
      <c r="P556" s="124"/>
      <c r="Q556" s="124"/>
      <c r="R556" s="124"/>
      <c r="S556" s="124"/>
      <c r="T556" s="124"/>
      <c r="U556" s="124"/>
      <c r="V556" s="124"/>
      <c r="W556" s="124"/>
      <c r="X556" s="124"/>
      <c r="Y556" s="124"/>
      <c r="Z556" s="124"/>
      <c r="AA556" s="124"/>
      <c r="AB556" s="124"/>
      <c r="AC556" s="124"/>
      <c r="AD556" s="302">
        <f t="shared" si="151"/>
        <v>0</v>
      </c>
      <c r="AE556" s="451">
        <v>19.82</v>
      </c>
      <c r="AF556" s="311">
        <f t="shared" si="152"/>
        <v>0</v>
      </c>
      <c r="AG556" s="333"/>
      <c r="AH556" s="250"/>
      <c r="AO556"/>
      <c r="AP556"/>
    </row>
    <row r="557" spans="1:42" s="3" customFormat="1" ht="110.1" customHeight="1" thickBot="1">
      <c r="A557" s="494" t="s">
        <v>570</v>
      </c>
      <c r="B557" s="495"/>
      <c r="C557" s="496"/>
      <c r="D557" s="473" t="s">
        <v>571</v>
      </c>
      <c r="E557" s="86"/>
      <c r="F557" s="103" t="s">
        <v>89</v>
      </c>
      <c r="G557" s="103" t="s">
        <v>574</v>
      </c>
      <c r="H557" s="103" t="s">
        <v>674</v>
      </c>
      <c r="I557" s="103" t="s">
        <v>576</v>
      </c>
      <c r="J557" s="103" t="s">
        <v>678</v>
      </c>
      <c r="K557" s="103" t="s">
        <v>586</v>
      </c>
      <c r="L557" s="117" t="s">
        <v>321</v>
      </c>
      <c r="M557" s="124"/>
      <c r="N557" s="124"/>
      <c r="O557" s="124"/>
      <c r="P557" s="124"/>
      <c r="Q557" s="145"/>
      <c r="R557" s="145"/>
      <c r="S557" s="161"/>
      <c r="T557" s="145"/>
      <c r="U557" s="145"/>
      <c r="V557" s="145"/>
      <c r="W557" s="145"/>
      <c r="X557" s="145"/>
      <c r="Y557" s="145"/>
      <c r="Z557" s="145"/>
      <c r="AA557" s="145"/>
      <c r="AB557" s="145"/>
      <c r="AC557" s="145"/>
      <c r="AD557" s="33" t="s">
        <v>2</v>
      </c>
      <c r="AE557" s="449" t="s">
        <v>386</v>
      </c>
      <c r="AF557" s="310" t="s">
        <v>387</v>
      </c>
      <c r="AG557" s="335"/>
      <c r="AH557" s="250"/>
      <c r="AO557"/>
      <c r="AP557"/>
    </row>
    <row r="558" spans="1:42" s="1" customFormat="1" ht="44.1" customHeight="1" thickBot="1">
      <c r="A558" s="470"/>
      <c r="B558" s="471"/>
      <c r="C558" s="472"/>
      <c r="D558" s="474"/>
      <c r="E558" s="86"/>
      <c r="F558" s="107" t="s">
        <v>12</v>
      </c>
      <c r="G558" s="104" t="s">
        <v>4</v>
      </c>
      <c r="H558" s="104" t="s">
        <v>112</v>
      </c>
      <c r="I558" s="104" t="s">
        <v>5</v>
      </c>
      <c r="J558" s="104" t="s">
        <v>443</v>
      </c>
      <c r="K558" s="107" t="s">
        <v>7</v>
      </c>
      <c r="L558" s="106" t="s">
        <v>320</v>
      </c>
      <c r="M558" s="149"/>
      <c r="N558" s="124"/>
      <c r="O558" s="154"/>
      <c r="P558" s="124"/>
      <c r="Q558" s="150"/>
      <c r="R558" s="150"/>
      <c r="S558" s="150"/>
      <c r="T558" s="150"/>
      <c r="U558" s="150"/>
      <c r="V558" s="150"/>
      <c r="W558" s="150"/>
      <c r="X558" s="150"/>
      <c r="Y558" s="150"/>
      <c r="Z558" s="150"/>
      <c r="AA558" s="150"/>
      <c r="AB558" s="150"/>
      <c r="AC558" s="150"/>
      <c r="AD558" s="35"/>
      <c r="AE558" s="459"/>
      <c r="AF558" s="315"/>
      <c r="AG558" s="328"/>
      <c r="AH558" s="250"/>
      <c r="AO558"/>
      <c r="AP558"/>
    </row>
    <row r="559" spans="1:42" s="1" customFormat="1" ht="30" customHeight="1" thickBot="1">
      <c r="A559" s="489"/>
      <c r="B559" s="490"/>
      <c r="C559" s="491"/>
      <c r="D559" s="475"/>
      <c r="E559" s="87"/>
      <c r="F559" s="7"/>
      <c r="G559" s="16"/>
      <c r="H559" s="7"/>
      <c r="I559" s="13"/>
      <c r="J559" s="63"/>
      <c r="K559" s="7"/>
      <c r="L559" s="17"/>
      <c r="M559" s="145"/>
      <c r="N559" s="144"/>
      <c r="O559" s="145"/>
      <c r="P559" s="124"/>
      <c r="Q559" s="149"/>
      <c r="R559" s="149"/>
      <c r="S559" s="149"/>
      <c r="T559" s="149"/>
      <c r="U559" s="149"/>
      <c r="V559" s="149"/>
      <c r="W559" s="149"/>
      <c r="X559" s="149"/>
      <c r="Y559" s="149"/>
      <c r="Z559" s="149"/>
      <c r="AA559" s="149"/>
      <c r="AB559" s="149"/>
      <c r="AC559" s="149"/>
      <c r="AD559" s="58">
        <f>SUM(AD560:AD561)</f>
        <v>0</v>
      </c>
      <c r="AE559" s="459"/>
      <c r="AF559" s="324"/>
      <c r="AG559" s="326"/>
      <c r="AH559" s="250"/>
      <c r="AO559"/>
      <c r="AP559"/>
    </row>
    <row r="560" spans="1:42" s="1" customFormat="1" ht="109.5" customHeight="1" thickBot="1">
      <c r="A560" s="182"/>
      <c r="B560" s="104" t="s">
        <v>13</v>
      </c>
      <c r="C560" s="126" t="s">
        <v>711</v>
      </c>
      <c r="D560" s="105">
        <v>10</v>
      </c>
      <c r="E560" s="8"/>
      <c r="F560" s="303"/>
      <c r="G560" s="303"/>
      <c r="H560" s="303"/>
      <c r="I560" s="303"/>
      <c r="J560" s="303"/>
      <c r="K560" s="303"/>
      <c r="L560" s="303"/>
      <c r="M560" s="145"/>
      <c r="N560" s="124"/>
      <c r="O560" s="145"/>
      <c r="P560" s="149"/>
      <c r="Q560" s="154"/>
      <c r="R560" s="154"/>
      <c r="S560" s="154"/>
      <c r="T560" s="154"/>
      <c r="U560" s="154"/>
      <c r="V560" s="154"/>
      <c r="W560" s="154"/>
      <c r="X560" s="154"/>
      <c r="Y560" s="154"/>
      <c r="Z560" s="154"/>
      <c r="AA560" s="154"/>
      <c r="AB560" s="154"/>
      <c r="AC560" s="154"/>
      <c r="AD560" s="302">
        <f t="shared" ref="AD560:AD561" si="153">SUM(ROUNDUP(F560/D560,0),ROUNDUP(G560/D560,0),ROUNDUP(H560/D560,0),ROUNDUP(I560/D560,0),ROUNDUP(J560/D560,0),ROUNDUP(K560/D560,0),ROUNDUP(L560/D560,0),ROUNDUP(M560/D560,0),ROUNDUP(N560/D560,0),ROUNDUP(O560/D560,0),ROUNDUP(P560/D560,0),ROUNDUP(Q560/D560,0),ROUNDUP(R560/D560,0),ROUNDUP(S560/D560,0),ROUNDUP(T560/D560,0),ROUNDUP(U560/D560,0),ROUNDUP(V560/D560,0),ROUNDUP(W560/D560,0),ROUNDUP(X560/D560,0),ROUNDUP(Y560/D560,0),ROUNDUP(Z560/D560,0),ROUNDUP(AA560/D560,0),ROUNDUP(AB560/D560,0),ROUNDUP(AC560/D560,0))*D560</f>
        <v>0</v>
      </c>
      <c r="AE560" s="451">
        <v>11.02</v>
      </c>
      <c r="AF560" s="311">
        <f t="shared" ref="AF560:AF561" si="154">AD560*AE560</f>
        <v>0</v>
      </c>
      <c r="AG560" s="336"/>
      <c r="AH560" s="250"/>
      <c r="AO560"/>
      <c r="AP560"/>
    </row>
    <row r="561" spans="1:42" s="1" customFormat="1" ht="110.1" customHeight="1" thickBot="1">
      <c r="A561" s="54"/>
      <c r="B561" s="104" t="s">
        <v>332</v>
      </c>
      <c r="C561" s="126" t="s">
        <v>712</v>
      </c>
      <c r="D561" s="105">
        <v>10</v>
      </c>
      <c r="E561" s="8"/>
      <c r="F561" s="303"/>
      <c r="G561" s="303"/>
      <c r="H561" s="303"/>
      <c r="I561" s="303"/>
      <c r="J561" s="303"/>
      <c r="K561" s="303"/>
      <c r="L561" s="124"/>
      <c r="M561" s="150"/>
      <c r="N561" s="124"/>
      <c r="O561" s="150"/>
      <c r="P561" s="124"/>
      <c r="Q561" s="124"/>
      <c r="R561" s="154"/>
      <c r="S561" s="154"/>
      <c r="T561" s="154"/>
      <c r="U561" s="154"/>
      <c r="V561" s="154"/>
      <c r="W561" s="154"/>
      <c r="X561" s="154"/>
      <c r="Y561" s="154"/>
      <c r="Z561" s="154"/>
      <c r="AA561" s="154"/>
      <c r="AB561" s="154"/>
      <c r="AC561" s="154"/>
      <c r="AD561" s="302">
        <f t="shared" si="153"/>
        <v>0</v>
      </c>
      <c r="AE561" s="451">
        <v>18.489999999999998</v>
      </c>
      <c r="AF561" s="311">
        <f t="shared" si="154"/>
        <v>0</v>
      </c>
      <c r="AG561" s="336"/>
      <c r="AH561" s="250"/>
      <c r="AO561"/>
      <c r="AP561"/>
    </row>
    <row r="562" spans="1:42" s="3" customFormat="1" ht="75" customHeight="1" thickBot="1">
      <c r="A562" s="494" t="s">
        <v>570</v>
      </c>
      <c r="B562" s="495"/>
      <c r="C562" s="496"/>
      <c r="D562" s="473" t="s">
        <v>571</v>
      </c>
      <c r="E562" s="85"/>
      <c r="F562" s="103" t="s">
        <v>89</v>
      </c>
      <c r="G562" s="103" t="s">
        <v>681</v>
      </c>
      <c r="H562" s="103" t="s">
        <v>576</v>
      </c>
      <c r="I562" s="103" t="s">
        <v>321</v>
      </c>
      <c r="J562" s="145"/>
      <c r="K562" s="150"/>
      <c r="L562" s="155"/>
      <c r="M562" s="141"/>
      <c r="N562" s="124"/>
      <c r="O562" s="149"/>
      <c r="P562" s="154"/>
      <c r="Q562" s="143"/>
      <c r="R562" s="143"/>
      <c r="S562" s="143"/>
      <c r="T562" s="143"/>
      <c r="U562" s="143"/>
      <c r="V562" s="143"/>
      <c r="W562" s="143"/>
      <c r="X562" s="143"/>
      <c r="Y562" s="143"/>
      <c r="Z562" s="143"/>
      <c r="AA562" s="143"/>
      <c r="AB562" s="143"/>
      <c r="AC562" s="143"/>
      <c r="AD562" s="33" t="s">
        <v>2</v>
      </c>
      <c r="AE562" s="449" t="s">
        <v>386</v>
      </c>
      <c r="AF562" s="310" t="s">
        <v>387</v>
      </c>
      <c r="AG562" s="335"/>
      <c r="AH562" s="250"/>
      <c r="AO562"/>
      <c r="AP562"/>
    </row>
    <row r="563" spans="1:42" s="3" customFormat="1" ht="75" customHeight="1" thickBot="1">
      <c r="A563" s="470"/>
      <c r="B563" s="471"/>
      <c r="C563" s="472"/>
      <c r="D563" s="474"/>
      <c r="E563" s="86"/>
      <c r="F563" s="104" t="s">
        <v>12</v>
      </c>
      <c r="G563" s="104" t="s">
        <v>112</v>
      </c>
      <c r="H563" s="104" t="s">
        <v>5</v>
      </c>
      <c r="I563" s="104" t="s">
        <v>320</v>
      </c>
      <c r="J563" s="157"/>
      <c r="K563" s="150"/>
      <c r="L563" s="145"/>
      <c r="M563" s="141"/>
      <c r="N563" s="124"/>
      <c r="O563" s="149"/>
      <c r="P563" s="145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  <c r="AA563" s="124"/>
      <c r="AB563" s="124"/>
      <c r="AC563" s="124"/>
      <c r="AD563" s="34"/>
      <c r="AE563" s="450"/>
      <c r="AF563" s="315"/>
      <c r="AG563" s="335"/>
      <c r="AH563" s="250"/>
      <c r="AO563"/>
      <c r="AP563"/>
    </row>
    <row r="564" spans="1:42" s="1" customFormat="1" ht="45" customHeight="1" thickBot="1">
      <c r="A564" s="489"/>
      <c r="B564" s="490"/>
      <c r="C564" s="491"/>
      <c r="D564" s="475"/>
      <c r="E564" s="87"/>
      <c r="F564" s="7"/>
      <c r="G564" s="7"/>
      <c r="H564" s="13"/>
      <c r="I564" s="7"/>
      <c r="J564" s="157"/>
      <c r="K564" s="145" t="s">
        <v>672</v>
      </c>
      <c r="L564" s="145"/>
      <c r="M564" s="141"/>
      <c r="N564" s="124"/>
      <c r="O564" s="149"/>
      <c r="P564" s="145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  <c r="AA564" s="124"/>
      <c r="AB564" s="124"/>
      <c r="AC564" s="124"/>
      <c r="AD564" s="34">
        <f>SUM(AD565:AD568)</f>
        <v>0</v>
      </c>
      <c r="AE564" s="450"/>
      <c r="AF564" s="314"/>
      <c r="AG564" s="326"/>
      <c r="AH564" s="250"/>
      <c r="AO564"/>
      <c r="AP564"/>
    </row>
    <row r="565" spans="1:42" s="1" customFormat="1" ht="61.5" customHeight="1" thickBot="1">
      <c r="A565" s="544"/>
      <c r="B565" s="198" t="s">
        <v>354</v>
      </c>
      <c r="C565" s="130" t="s">
        <v>1155</v>
      </c>
      <c r="D565" s="165">
        <v>10</v>
      </c>
      <c r="E565" s="19"/>
      <c r="F565" s="303"/>
      <c r="G565" s="303"/>
      <c r="H565" s="303"/>
      <c r="I565" s="303"/>
      <c r="J565" s="157"/>
      <c r="K565" s="150"/>
      <c r="L565" s="150"/>
      <c r="M565" s="149"/>
      <c r="N565" s="145"/>
      <c r="O565" s="145"/>
      <c r="P565" s="158"/>
      <c r="Q565" s="154"/>
      <c r="R565" s="154"/>
      <c r="S565" s="154"/>
      <c r="T565" s="124"/>
      <c r="U565" s="124"/>
      <c r="V565" s="124"/>
      <c r="W565" s="124"/>
      <c r="X565" s="124"/>
      <c r="Y565" s="124"/>
      <c r="Z565" s="124"/>
      <c r="AA565" s="124"/>
      <c r="AB565" s="124"/>
      <c r="AC565" s="124"/>
      <c r="AD565" s="302">
        <f t="shared" ref="AD565:AD568" si="155">SUM(ROUNDUP(F565/D565,0),ROUNDUP(G565/D565,0),ROUNDUP(H565/D565,0),ROUNDUP(I565/D565,0),ROUNDUP(J565/D565,0),ROUNDUP(K565/D565,0),ROUNDUP(L565/D565,0),ROUNDUP(M565/D565,0),ROUNDUP(N565/D565,0),ROUNDUP(O565/D565,0),ROUNDUP(P565/D565,0),ROUNDUP(Q565/D565,0),ROUNDUP(R565/D565,0),ROUNDUP(S565/D565,0),ROUNDUP(T565/D565,0),ROUNDUP(U565/D565,0),ROUNDUP(V565/D565,0),ROUNDUP(W565/D565,0),ROUNDUP(X565/D565,0),ROUNDUP(Y565/D565,0),ROUNDUP(Z565/D565,0),ROUNDUP(AA565/D565,0),ROUNDUP(AB565/D565,0),ROUNDUP(AC565/D565,0))*D565</f>
        <v>0</v>
      </c>
      <c r="AE565" s="451">
        <v>10.77</v>
      </c>
      <c r="AF565" s="311">
        <f t="shared" ref="AF565:AF568" si="156">AD565*AE565</f>
        <v>0</v>
      </c>
      <c r="AG565" s="336"/>
      <c r="AH565" s="250"/>
      <c r="AO565"/>
      <c r="AP565"/>
    </row>
    <row r="566" spans="1:42" s="1" customFormat="1" ht="73.5" customHeight="1" thickBot="1">
      <c r="A566" s="545"/>
      <c r="B566" s="199" t="s">
        <v>355</v>
      </c>
      <c r="C566" s="135" t="s">
        <v>1156</v>
      </c>
      <c r="D566" s="176">
        <v>10</v>
      </c>
      <c r="E566" s="88"/>
      <c r="F566" s="303"/>
      <c r="G566" s="303"/>
      <c r="H566" s="303"/>
      <c r="I566" s="303"/>
      <c r="J566" s="157"/>
      <c r="K566" s="141"/>
      <c r="L566" s="155"/>
      <c r="M566" s="149"/>
      <c r="N566" s="158"/>
      <c r="O566" s="158"/>
      <c r="P566" s="149"/>
      <c r="Q566" s="154"/>
      <c r="R566" s="154"/>
      <c r="S566" s="154"/>
      <c r="T566" s="124"/>
      <c r="U566" s="124"/>
      <c r="V566" s="124"/>
      <c r="W566" s="124"/>
      <c r="X566" s="124"/>
      <c r="Y566" s="124"/>
      <c r="Z566" s="124"/>
      <c r="AA566" s="124"/>
      <c r="AB566" s="124"/>
      <c r="AC566" s="124"/>
      <c r="AD566" s="302">
        <f t="shared" si="155"/>
        <v>0</v>
      </c>
      <c r="AE566" s="451">
        <v>15.02</v>
      </c>
      <c r="AF566" s="311">
        <f t="shared" si="156"/>
        <v>0</v>
      </c>
      <c r="AG566" s="336"/>
      <c r="AH566" s="250"/>
      <c r="AO566"/>
      <c r="AP566"/>
    </row>
    <row r="567" spans="1:42" s="1" customFormat="1" ht="64.5" customHeight="1" thickBot="1">
      <c r="A567" s="544"/>
      <c r="B567" s="194" t="s">
        <v>363</v>
      </c>
      <c r="C567" s="130" t="s">
        <v>1157</v>
      </c>
      <c r="D567" s="165">
        <v>10</v>
      </c>
      <c r="E567" s="19"/>
      <c r="F567" s="303"/>
      <c r="G567" s="303"/>
      <c r="H567" s="303"/>
      <c r="I567" s="303"/>
      <c r="J567" s="157"/>
      <c r="K567" s="149"/>
      <c r="L567" s="155"/>
      <c r="M567" s="149"/>
      <c r="N567" s="149"/>
      <c r="O567" s="149"/>
      <c r="P567" s="149"/>
      <c r="Q567" s="154"/>
      <c r="R567" s="154"/>
      <c r="S567" s="154"/>
      <c r="T567" s="124"/>
      <c r="U567" s="124"/>
      <c r="V567" s="124"/>
      <c r="W567" s="124"/>
      <c r="X567" s="124"/>
      <c r="Y567" s="124"/>
      <c r="Z567" s="124"/>
      <c r="AA567" s="124"/>
      <c r="AB567" s="124"/>
      <c r="AC567" s="124"/>
      <c r="AD567" s="302">
        <f t="shared" si="155"/>
        <v>0</v>
      </c>
      <c r="AE567" s="451">
        <v>15.69</v>
      </c>
      <c r="AF567" s="311">
        <f t="shared" si="156"/>
        <v>0</v>
      </c>
      <c r="AG567" s="336"/>
      <c r="AH567" s="250"/>
      <c r="AO567"/>
      <c r="AP567"/>
    </row>
    <row r="568" spans="1:42" s="1" customFormat="1" ht="75" customHeight="1" thickBot="1">
      <c r="A568" s="546"/>
      <c r="B568" s="194" t="s">
        <v>364</v>
      </c>
      <c r="C568" s="130" t="s">
        <v>1158</v>
      </c>
      <c r="D568" s="165">
        <v>10</v>
      </c>
      <c r="E568" s="19"/>
      <c r="F568" s="303"/>
      <c r="G568" s="303"/>
      <c r="H568" s="303"/>
      <c r="I568" s="303"/>
      <c r="J568" s="150"/>
      <c r="K568" s="149"/>
      <c r="L568" s="155"/>
      <c r="M568" s="142"/>
      <c r="N568" s="149"/>
      <c r="O568" s="149"/>
      <c r="P568" s="149"/>
      <c r="Q568" s="145"/>
      <c r="R568" s="145"/>
      <c r="S568" s="145"/>
      <c r="T568" s="145"/>
      <c r="U568" s="145"/>
      <c r="V568" s="145"/>
      <c r="W568" s="145"/>
      <c r="X568" s="145"/>
      <c r="Y568" s="145"/>
      <c r="Z568" s="145"/>
      <c r="AA568" s="145"/>
      <c r="AB568" s="145"/>
      <c r="AC568" s="145"/>
      <c r="AD568" s="302">
        <f t="shared" si="155"/>
        <v>0</v>
      </c>
      <c r="AE568" s="451">
        <v>21.74</v>
      </c>
      <c r="AF568" s="311">
        <f t="shared" si="156"/>
        <v>0</v>
      </c>
      <c r="AG568" s="336"/>
      <c r="AH568" s="250"/>
      <c r="AO568"/>
      <c r="AP568"/>
    </row>
    <row r="569" spans="1:42" s="1" customFormat="1" ht="75" customHeight="1" thickBot="1">
      <c r="A569" s="494" t="s">
        <v>570</v>
      </c>
      <c r="B569" s="495"/>
      <c r="C569" s="496"/>
      <c r="D569" s="473" t="s">
        <v>571</v>
      </c>
      <c r="E569" s="85"/>
      <c r="F569" s="103" t="s">
        <v>89</v>
      </c>
      <c r="G569" s="103" t="s">
        <v>576</v>
      </c>
      <c r="H569" s="149"/>
      <c r="I569" s="124"/>
      <c r="J569" s="124"/>
      <c r="K569" s="124"/>
      <c r="L569" s="124"/>
      <c r="M569" s="145"/>
      <c r="N569" s="149"/>
      <c r="O569" s="149"/>
      <c r="P569" s="145"/>
      <c r="Q569" s="145"/>
      <c r="R569" s="145"/>
      <c r="S569" s="145"/>
      <c r="T569" s="145"/>
      <c r="U569" s="145"/>
      <c r="V569" s="145"/>
      <c r="W569" s="145"/>
      <c r="X569" s="145"/>
      <c r="Y569" s="145"/>
      <c r="Z569" s="145"/>
      <c r="AA569" s="145"/>
      <c r="AB569" s="145"/>
      <c r="AC569" s="145"/>
      <c r="AD569" s="33" t="s">
        <v>2</v>
      </c>
      <c r="AE569" s="449" t="s">
        <v>386</v>
      </c>
      <c r="AF569" s="310" t="s">
        <v>387</v>
      </c>
      <c r="AG569" s="336"/>
      <c r="AH569" s="250"/>
      <c r="AO569"/>
      <c r="AP569"/>
    </row>
    <row r="570" spans="1:42" s="1" customFormat="1" ht="75" customHeight="1" thickBot="1">
      <c r="A570" s="470"/>
      <c r="B570" s="471"/>
      <c r="C570" s="472"/>
      <c r="D570" s="474"/>
      <c r="E570" s="86"/>
      <c r="F570" s="107" t="s">
        <v>12</v>
      </c>
      <c r="G570" s="104" t="s">
        <v>5</v>
      </c>
      <c r="H570" s="149"/>
      <c r="I570" s="124"/>
      <c r="J570" s="124"/>
      <c r="K570" s="142"/>
      <c r="L570" s="124"/>
      <c r="M570" s="158"/>
      <c r="N570" s="149"/>
      <c r="O570" s="149"/>
      <c r="P570" s="158"/>
      <c r="Q570" s="150"/>
      <c r="R570" s="150"/>
      <c r="S570" s="150"/>
      <c r="T570" s="150"/>
      <c r="U570" s="150"/>
      <c r="V570" s="150"/>
      <c r="W570" s="150"/>
      <c r="X570" s="150"/>
      <c r="Y570" s="150"/>
      <c r="Z570" s="150"/>
      <c r="AA570" s="150"/>
      <c r="AB570" s="150"/>
      <c r="AC570" s="150"/>
      <c r="AD570" s="34"/>
      <c r="AE570" s="451"/>
      <c r="AF570" s="315"/>
      <c r="AG570" s="336"/>
      <c r="AH570" s="250"/>
      <c r="AO570"/>
      <c r="AP570"/>
    </row>
    <row r="571" spans="1:42" s="1" customFormat="1" ht="45" customHeight="1" thickBot="1">
      <c r="A571" s="489"/>
      <c r="B571" s="490"/>
      <c r="C571" s="491"/>
      <c r="D571" s="475"/>
      <c r="E571" s="87"/>
      <c r="F571" s="7"/>
      <c r="G571" s="13"/>
      <c r="H571" s="124"/>
      <c r="I571" s="124"/>
      <c r="J571" s="124"/>
      <c r="K571" s="124"/>
      <c r="L571" s="124"/>
      <c r="M571" s="149"/>
      <c r="N571" s="149"/>
      <c r="O571" s="149"/>
      <c r="P571" s="149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  <c r="AB571" s="141"/>
      <c r="AC571" s="141"/>
      <c r="AD571" s="34">
        <f>SUM(AD572:AD575)</f>
        <v>0</v>
      </c>
      <c r="AE571" s="451"/>
      <c r="AF571" s="314"/>
      <c r="AG571" s="326"/>
      <c r="AH571" s="250"/>
      <c r="AO571"/>
      <c r="AP571"/>
    </row>
    <row r="572" spans="1:42" s="3" customFormat="1" ht="110.1" customHeight="1" thickBot="1">
      <c r="A572" s="188"/>
      <c r="B572" s="194" t="s">
        <v>246</v>
      </c>
      <c r="C572" s="130" t="s">
        <v>1159</v>
      </c>
      <c r="D572" s="165">
        <v>10</v>
      </c>
      <c r="E572" s="87"/>
      <c r="F572" s="303"/>
      <c r="G572" s="303"/>
      <c r="H572" s="149"/>
      <c r="I572" s="149"/>
      <c r="J572" s="149"/>
      <c r="K572" s="144"/>
      <c r="L572" s="142"/>
      <c r="M572" s="143"/>
      <c r="N572" s="124"/>
      <c r="O572" s="149"/>
      <c r="P572" s="149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  <c r="AB572" s="141"/>
      <c r="AC572" s="141"/>
      <c r="AD572" s="302">
        <f t="shared" ref="AD572:AD575" si="157">SUM(ROUNDUP(F572/D572,0),ROUNDUP(G572/D572,0),ROUNDUP(H572/D572,0),ROUNDUP(I572/D572,0),ROUNDUP(J572/D572,0),ROUNDUP(K572/D572,0),ROUNDUP(L572/D572,0),ROUNDUP(M572/D572,0),ROUNDUP(N572/D572,0),ROUNDUP(O572/D572,0),ROUNDUP(P572/D572,0),ROUNDUP(Q572/D572,0),ROUNDUP(R572/D572,0),ROUNDUP(S572/D572,0),ROUNDUP(T572/D572,0),ROUNDUP(U572/D572,0),ROUNDUP(V572/D572,0),ROUNDUP(W572/D572,0),ROUNDUP(X572/D572,0),ROUNDUP(Y572/D572,0),ROUNDUP(Z572/D572,0),ROUNDUP(AA572/D572,0),ROUNDUP(AB572/D572,0),ROUNDUP(AC572/D572,0))*D572</f>
        <v>0</v>
      </c>
      <c r="AE572" s="451">
        <v>8.4600000000000009</v>
      </c>
      <c r="AF572" s="311">
        <f t="shared" ref="AF572:AF575" si="158">AD572*AE572</f>
        <v>0</v>
      </c>
      <c r="AG572" s="335"/>
      <c r="AH572" s="250"/>
      <c r="AO572"/>
      <c r="AP572"/>
    </row>
    <row r="573" spans="1:42" s="3" customFormat="1" ht="110.1" customHeight="1" thickBot="1">
      <c r="A573" s="188"/>
      <c r="B573" s="194" t="s">
        <v>247</v>
      </c>
      <c r="C573" s="130" t="s">
        <v>1160</v>
      </c>
      <c r="D573" s="165">
        <v>10</v>
      </c>
      <c r="E573" s="87"/>
      <c r="F573" s="303"/>
      <c r="G573" s="303"/>
      <c r="H573" s="142"/>
      <c r="I573" s="145"/>
      <c r="J573" s="145"/>
      <c r="K573" s="124"/>
      <c r="L573" s="145"/>
      <c r="M573" s="144"/>
      <c r="N573" s="142"/>
      <c r="O573" s="142"/>
      <c r="P573" s="149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  <c r="AB573" s="141"/>
      <c r="AC573" s="141"/>
      <c r="AD573" s="302">
        <f t="shared" si="157"/>
        <v>0</v>
      </c>
      <c r="AE573" s="451">
        <v>13.79</v>
      </c>
      <c r="AF573" s="311">
        <f t="shared" si="158"/>
        <v>0</v>
      </c>
      <c r="AG573" s="335"/>
      <c r="AH573" s="250"/>
      <c r="AO573"/>
      <c r="AP573"/>
    </row>
    <row r="574" spans="1:42" s="1" customFormat="1" ht="44.1" customHeight="1" thickBot="1">
      <c r="A574" s="507"/>
      <c r="B574" s="194" t="s">
        <v>248</v>
      </c>
      <c r="C574" s="130" t="s">
        <v>1161</v>
      </c>
      <c r="D574" s="165">
        <v>10</v>
      </c>
      <c r="E574" s="19"/>
      <c r="F574" s="303"/>
      <c r="G574" s="303"/>
      <c r="H574" s="142"/>
      <c r="I574" s="150"/>
      <c r="J574" s="150"/>
      <c r="K574" s="124"/>
      <c r="L574" s="150"/>
      <c r="M574" s="143"/>
      <c r="N574" s="143"/>
      <c r="O574" s="149"/>
      <c r="P574" s="149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  <c r="AB574" s="141"/>
      <c r="AC574" s="141"/>
      <c r="AD574" s="302">
        <f t="shared" si="157"/>
        <v>0</v>
      </c>
      <c r="AE574" s="451">
        <v>4.33</v>
      </c>
      <c r="AF574" s="311">
        <f t="shared" si="158"/>
        <v>0</v>
      </c>
      <c r="AG574" s="328"/>
      <c r="AH574" s="250"/>
      <c r="AO574"/>
      <c r="AP574"/>
    </row>
    <row r="575" spans="1:42" s="1" customFormat="1" ht="129.75" customHeight="1" thickBot="1">
      <c r="A575" s="505"/>
      <c r="B575" s="194" t="s">
        <v>249</v>
      </c>
      <c r="C575" s="130" t="s">
        <v>1162</v>
      </c>
      <c r="D575" s="165">
        <v>10</v>
      </c>
      <c r="E575" s="19"/>
      <c r="F575" s="303"/>
      <c r="G575" s="303"/>
      <c r="H575" s="142"/>
      <c r="I575" s="149"/>
      <c r="J575" s="141"/>
      <c r="K575" s="124"/>
      <c r="L575" s="149"/>
      <c r="M575" s="144"/>
      <c r="N575" s="144"/>
      <c r="O575" s="149"/>
      <c r="P575" s="149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  <c r="AB575" s="141"/>
      <c r="AC575" s="141"/>
      <c r="AD575" s="302">
        <f t="shared" si="157"/>
        <v>0</v>
      </c>
      <c r="AE575" s="451">
        <v>6.66</v>
      </c>
      <c r="AF575" s="311">
        <f t="shared" si="158"/>
        <v>0</v>
      </c>
      <c r="AG575" s="336"/>
      <c r="AH575" s="250"/>
      <c r="AO575"/>
      <c r="AP575"/>
    </row>
    <row r="576" spans="1:42" s="3" customFormat="1" ht="75" customHeight="1" thickBot="1">
      <c r="A576" s="494" t="s">
        <v>570</v>
      </c>
      <c r="B576" s="495"/>
      <c r="C576" s="496"/>
      <c r="D576" s="473" t="s">
        <v>571</v>
      </c>
      <c r="E576" s="85"/>
      <c r="F576" s="103" t="s">
        <v>89</v>
      </c>
      <c r="G576" s="103" t="s">
        <v>576</v>
      </c>
      <c r="H576" s="103" t="s">
        <v>586</v>
      </c>
      <c r="I576" s="103" t="s">
        <v>321</v>
      </c>
      <c r="J576" s="154"/>
      <c r="K576" s="124"/>
      <c r="L576" s="124"/>
      <c r="M576" s="124"/>
      <c r="N576" s="124"/>
      <c r="O576" s="149"/>
      <c r="P576" s="145"/>
      <c r="Q576" s="145"/>
      <c r="R576" s="145"/>
      <c r="S576" s="145"/>
      <c r="T576" s="145"/>
      <c r="U576" s="145"/>
      <c r="V576" s="145"/>
      <c r="W576" s="145"/>
      <c r="X576" s="145"/>
      <c r="Y576" s="145"/>
      <c r="Z576" s="145"/>
      <c r="AA576" s="145"/>
      <c r="AB576" s="145"/>
      <c r="AC576" s="145"/>
      <c r="AD576" s="33" t="s">
        <v>2</v>
      </c>
      <c r="AE576" s="449" t="s">
        <v>386</v>
      </c>
      <c r="AF576" s="310" t="s">
        <v>387</v>
      </c>
      <c r="AG576" s="335"/>
      <c r="AH576" s="250"/>
      <c r="AO576"/>
      <c r="AP576"/>
    </row>
    <row r="577" spans="1:42" s="3" customFormat="1" ht="110.1" customHeight="1" thickBot="1">
      <c r="A577" s="470"/>
      <c r="B577" s="471"/>
      <c r="C577" s="472"/>
      <c r="D577" s="474"/>
      <c r="E577" s="86"/>
      <c r="F577" s="107" t="s">
        <v>12</v>
      </c>
      <c r="G577" s="104" t="s">
        <v>5</v>
      </c>
      <c r="H577" s="107" t="s">
        <v>7</v>
      </c>
      <c r="I577" s="104" t="s">
        <v>320</v>
      </c>
      <c r="J577" s="149"/>
      <c r="K577" s="149"/>
      <c r="L577" s="141"/>
      <c r="M577" s="154"/>
      <c r="N577" s="154"/>
      <c r="O577" s="149"/>
      <c r="P577" s="158"/>
      <c r="Q577" s="158"/>
      <c r="R577" s="158"/>
      <c r="S577" s="150"/>
      <c r="T577" s="150"/>
      <c r="U577" s="150"/>
      <c r="V577" s="150"/>
      <c r="W577" s="150"/>
      <c r="X577" s="150"/>
      <c r="Y577" s="150"/>
      <c r="Z577" s="150"/>
      <c r="AA577" s="150"/>
      <c r="AB577" s="150"/>
      <c r="AC577" s="150"/>
      <c r="AD577" s="34"/>
      <c r="AE577" s="451"/>
      <c r="AF577" s="315"/>
      <c r="AG577" s="335"/>
      <c r="AH577" s="250"/>
      <c r="AO577"/>
      <c r="AP577"/>
    </row>
    <row r="578" spans="1:42" s="1" customFormat="1" ht="43.5" customHeight="1" thickBot="1">
      <c r="A578" s="489"/>
      <c r="B578" s="490"/>
      <c r="C578" s="491"/>
      <c r="D578" s="475"/>
      <c r="E578" s="87"/>
      <c r="F578" s="7"/>
      <c r="G578" s="13"/>
      <c r="H578" s="7"/>
      <c r="I578" s="13"/>
      <c r="J578" s="143"/>
      <c r="K578" s="163"/>
      <c r="L578" s="124"/>
      <c r="M578" s="145"/>
      <c r="N578" s="149"/>
      <c r="O578" s="145"/>
      <c r="P578" s="149"/>
      <c r="Q578" s="149"/>
      <c r="R578" s="141"/>
      <c r="S578" s="141"/>
      <c r="T578" s="141"/>
      <c r="U578" s="141"/>
      <c r="V578" s="141"/>
      <c r="W578" s="141"/>
      <c r="X578" s="141"/>
      <c r="Y578" s="141"/>
      <c r="Z578" s="141"/>
      <c r="AA578" s="141"/>
      <c r="AB578" s="141"/>
      <c r="AC578" s="141"/>
      <c r="AD578" s="34">
        <f>SUM(AD579:AD581)</f>
        <v>0</v>
      </c>
      <c r="AE578" s="451"/>
      <c r="AF578" s="314"/>
      <c r="AG578" s="326"/>
      <c r="AH578" s="250"/>
      <c r="AO578"/>
      <c r="AP578"/>
    </row>
    <row r="579" spans="1:42" s="1" customFormat="1" ht="39" customHeight="1" thickBot="1">
      <c r="A579" s="488"/>
      <c r="B579" s="194" t="s">
        <v>251</v>
      </c>
      <c r="C579" s="130" t="s">
        <v>1164</v>
      </c>
      <c r="D579" s="165">
        <v>10</v>
      </c>
      <c r="E579" s="19"/>
      <c r="F579" s="303"/>
      <c r="G579" s="303"/>
      <c r="H579" s="303"/>
      <c r="I579" s="303"/>
      <c r="J579" s="144"/>
      <c r="K579" s="153"/>
      <c r="L579" s="154"/>
      <c r="M579" s="158"/>
      <c r="N579" s="149"/>
      <c r="O579" s="149"/>
      <c r="P579" s="149"/>
      <c r="Q579" s="149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  <c r="AB579" s="141"/>
      <c r="AC579" s="141"/>
      <c r="AD579" s="302">
        <f t="shared" ref="AD579:AD581" si="159">SUM(ROUNDUP(F579/D579,0),ROUNDUP(G579/D579,0),ROUNDUP(H579/D579,0),ROUNDUP(I579/D579,0),ROUNDUP(J579/D579,0),ROUNDUP(K579/D579,0),ROUNDUP(L579/D579,0),ROUNDUP(M579/D579,0),ROUNDUP(N579/D579,0),ROUNDUP(O579/D579,0),ROUNDUP(P579/D579,0),ROUNDUP(Q579/D579,0),ROUNDUP(R579/D579,0),ROUNDUP(S579/D579,0),ROUNDUP(T579/D579,0),ROUNDUP(U579/D579,0),ROUNDUP(V579/D579,0),ROUNDUP(W579/D579,0),ROUNDUP(X579/D579,0),ROUNDUP(Y579/D579,0),ROUNDUP(Z579/D579,0),ROUNDUP(AA579/D579,0),ROUNDUP(AB579/D579,0),ROUNDUP(AC579/D579,0))*D579</f>
        <v>0</v>
      </c>
      <c r="AE579" s="451">
        <v>9.8000000000000007</v>
      </c>
      <c r="AF579" s="311">
        <f>AD579*AE579</f>
        <v>0</v>
      </c>
      <c r="AG579" s="336"/>
      <c r="AH579" s="250"/>
      <c r="AO579"/>
      <c r="AP579"/>
    </row>
    <row r="580" spans="1:42" s="1" customFormat="1" ht="69" customHeight="1" thickBot="1">
      <c r="A580" s="488"/>
      <c r="B580" s="194" t="s">
        <v>252</v>
      </c>
      <c r="C580" s="130" t="s">
        <v>1165</v>
      </c>
      <c r="D580" s="165">
        <v>10</v>
      </c>
      <c r="E580" s="19"/>
      <c r="F580" s="303"/>
      <c r="G580" s="303"/>
      <c r="H580" s="142"/>
      <c r="I580" s="124"/>
      <c r="J580" s="124"/>
      <c r="K580" s="163"/>
      <c r="L580" s="154"/>
      <c r="M580" s="149"/>
      <c r="N580" s="145"/>
      <c r="O580" s="149"/>
      <c r="P580" s="149"/>
      <c r="Q580" s="149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  <c r="AB580" s="141"/>
      <c r="AC580" s="141"/>
      <c r="AD580" s="302">
        <f t="shared" si="159"/>
        <v>0</v>
      </c>
      <c r="AE580" s="451">
        <v>15.15</v>
      </c>
      <c r="AF580" s="311">
        <f>AD580*AE580</f>
        <v>0</v>
      </c>
      <c r="AG580" s="336"/>
      <c r="AH580" s="250"/>
      <c r="AO580"/>
      <c r="AP580"/>
    </row>
    <row r="581" spans="1:42" s="1" customFormat="1" ht="147" customHeight="1" thickBot="1">
      <c r="A581" s="184"/>
      <c r="B581" s="194" t="s">
        <v>250</v>
      </c>
      <c r="C581" s="130" t="s">
        <v>1163</v>
      </c>
      <c r="D581" s="165">
        <v>20</v>
      </c>
      <c r="E581" s="19"/>
      <c r="F581" s="303"/>
      <c r="G581" s="303"/>
      <c r="H581" s="142"/>
      <c r="I581" s="142"/>
      <c r="J581" s="154"/>
      <c r="K581" s="154"/>
      <c r="L581" s="145"/>
      <c r="M581" s="142"/>
      <c r="N581" s="150"/>
      <c r="O581" s="149"/>
      <c r="P581" s="149"/>
      <c r="Q581" s="149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  <c r="AB581" s="141"/>
      <c r="AC581" s="141"/>
      <c r="AD581" s="302">
        <f t="shared" si="159"/>
        <v>0</v>
      </c>
      <c r="AE581" s="451">
        <v>3.26</v>
      </c>
      <c r="AF581" s="311">
        <f>AD581*AE581</f>
        <v>0</v>
      </c>
      <c r="AG581" s="336"/>
      <c r="AH581" s="250"/>
      <c r="AO581"/>
      <c r="AP581"/>
    </row>
    <row r="582" spans="1:42" s="1" customFormat="1" ht="80.099999999999994" customHeight="1" thickBot="1">
      <c r="A582" s="494" t="s">
        <v>570</v>
      </c>
      <c r="B582" s="495"/>
      <c r="C582" s="496"/>
      <c r="D582" s="473" t="s">
        <v>571</v>
      </c>
      <c r="E582" s="85"/>
      <c r="F582" s="103" t="s">
        <v>188</v>
      </c>
      <c r="G582" s="103" t="s">
        <v>189</v>
      </c>
      <c r="H582" s="103" t="s">
        <v>576</v>
      </c>
      <c r="I582" s="103" t="s">
        <v>586</v>
      </c>
      <c r="J582" s="103"/>
      <c r="K582" s="145"/>
      <c r="L582" s="145"/>
      <c r="M582" s="145"/>
      <c r="N582" s="149"/>
      <c r="O582" s="145"/>
      <c r="P582" s="145"/>
      <c r="Q582" s="143"/>
      <c r="R582" s="143"/>
      <c r="S582" s="143"/>
      <c r="T582" s="143"/>
      <c r="U582" s="143"/>
      <c r="V582" s="143"/>
      <c r="W582" s="143"/>
      <c r="X582" s="143"/>
      <c r="Y582" s="143"/>
      <c r="Z582" s="143"/>
      <c r="AA582" s="143"/>
      <c r="AB582" s="143"/>
      <c r="AC582" s="143"/>
      <c r="AD582" s="33" t="s">
        <v>2</v>
      </c>
      <c r="AE582" s="449" t="s">
        <v>386</v>
      </c>
      <c r="AF582" s="310" t="s">
        <v>387</v>
      </c>
      <c r="AG582" s="336"/>
      <c r="AH582" s="250"/>
      <c r="AO582"/>
      <c r="AP582"/>
    </row>
    <row r="583" spans="1:42" s="3" customFormat="1" ht="39.950000000000003" customHeight="1" thickBot="1">
      <c r="A583" s="470"/>
      <c r="B583" s="471"/>
      <c r="C583" s="472"/>
      <c r="D583" s="474"/>
      <c r="E583" s="86"/>
      <c r="F583" s="104" t="s">
        <v>30</v>
      </c>
      <c r="G583" s="108" t="s">
        <v>12</v>
      </c>
      <c r="H583" s="104" t="s">
        <v>5</v>
      </c>
      <c r="I583" s="104" t="s">
        <v>7</v>
      </c>
      <c r="J583" s="121" t="s">
        <v>358</v>
      </c>
      <c r="K583" s="150"/>
      <c r="L583" s="158"/>
      <c r="M583" s="145"/>
      <c r="N583" s="145"/>
      <c r="O583" s="145"/>
      <c r="P583" s="149"/>
      <c r="Q583" s="144"/>
      <c r="R583" s="144"/>
      <c r="S583" s="144"/>
      <c r="T583" s="144"/>
      <c r="U583" s="144"/>
      <c r="V583" s="144"/>
      <c r="W583" s="144"/>
      <c r="X583" s="144"/>
      <c r="Y583" s="144"/>
      <c r="Z583" s="144"/>
      <c r="AA583" s="144"/>
      <c r="AB583" s="144"/>
      <c r="AC583" s="144"/>
      <c r="AD583" s="34"/>
      <c r="AE583" s="450"/>
      <c r="AF583" s="315"/>
      <c r="AG583" s="335"/>
      <c r="AH583" s="250"/>
      <c r="AO583"/>
      <c r="AP583"/>
    </row>
    <row r="584" spans="1:42" s="3" customFormat="1" ht="39.950000000000003" customHeight="1" thickBot="1">
      <c r="A584" s="489"/>
      <c r="B584" s="490"/>
      <c r="C584" s="491"/>
      <c r="D584" s="475"/>
      <c r="E584" s="87"/>
      <c r="F584" s="13"/>
      <c r="G584" s="13"/>
      <c r="H584" s="13"/>
      <c r="I584" s="13"/>
      <c r="J584" s="285"/>
      <c r="K584" s="149"/>
      <c r="L584" s="149"/>
      <c r="M584" s="158"/>
      <c r="N584" s="158"/>
      <c r="O584" s="158"/>
      <c r="P584" s="149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  <c r="AA584" s="124"/>
      <c r="AB584" s="124"/>
      <c r="AC584" s="124"/>
      <c r="AD584" s="34">
        <f>SUM(AD585:AD586)</f>
        <v>0</v>
      </c>
      <c r="AE584" s="450"/>
      <c r="AF584" s="314"/>
      <c r="AG584" s="326"/>
      <c r="AH584" s="250"/>
      <c r="AO584"/>
      <c r="AP584"/>
    </row>
    <row r="585" spans="1:42" s="1" customFormat="1" ht="44.1" customHeight="1" thickBot="1">
      <c r="A585" s="498"/>
      <c r="B585" s="194" t="s">
        <v>253</v>
      </c>
      <c r="C585" s="130" t="s">
        <v>1166</v>
      </c>
      <c r="D585" s="165">
        <v>10</v>
      </c>
      <c r="E585" s="19"/>
      <c r="F585" s="303"/>
      <c r="G585" s="303"/>
      <c r="H585" s="303"/>
      <c r="I585" s="303"/>
      <c r="J585" s="303"/>
      <c r="K585" s="142"/>
      <c r="L585" s="142"/>
      <c r="M585" s="149"/>
      <c r="N585" s="149"/>
      <c r="O585" s="149"/>
      <c r="P585" s="149"/>
      <c r="Q585" s="154"/>
      <c r="R585" s="154"/>
      <c r="S585" s="124"/>
      <c r="T585" s="124"/>
      <c r="U585" s="124"/>
      <c r="V585" s="124"/>
      <c r="W585" s="124"/>
      <c r="X585" s="124"/>
      <c r="Y585" s="124"/>
      <c r="Z585" s="124"/>
      <c r="AA585" s="124"/>
      <c r="AB585" s="124"/>
      <c r="AC585" s="124"/>
      <c r="AD585" s="302">
        <f t="shared" ref="AD585:AD586" si="160">SUM(ROUNDUP(F585/D585,0),ROUNDUP(G585/D585,0),ROUNDUP(H585/D585,0),ROUNDUP(I585/D585,0),ROUNDUP(J585/D585,0),ROUNDUP(K585/D585,0),ROUNDUP(L585/D585,0),ROUNDUP(M585/D585,0),ROUNDUP(N585/D585,0),ROUNDUP(O585/D585,0),ROUNDUP(P585/D585,0),ROUNDUP(Q585/D585,0),ROUNDUP(R585/D585,0),ROUNDUP(S585/D585,0),ROUNDUP(T585/D585,0),ROUNDUP(U585/D585,0),ROUNDUP(V585/D585,0),ROUNDUP(W585/D585,0),ROUNDUP(X585/D585,0),ROUNDUP(Y585/D585,0),ROUNDUP(Z585/D585,0),ROUNDUP(AA585/D585,0),ROUNDUP(AB585/D585,0),ROUNDUP(AC585/D585,0))*D585</f>
        <v>0</v>
      </c>
      <c r="AE585" s="451">
        <v>4.1900000000000004</v>
      </c>
      <c r="AF585" s="311">
        <f t="shared" ref="AF585:AF586" si="161">AD585*AE585</f>
        <v>0</v>
      </c>
      <c r="AG585" s="328"/>
      <c r="AH585" s="250"/>
      <c r="AO585"/>
      <c r="AP585"/>
    </row>
    <row r="586" spans="1:42" s="1" customFormat="1" ht="110.1" customHeight="1" thickBot="1">
      <c r="A586" s="513"/>
      <c r="B586" s="194" t="s">
        <v>254</v>
      </c>
      <c r="C586" s="130" t="s">
        <v>1167</v>
      </c>
      <c r="D586" s="165">
        <v>10</v>
      </c>
      <c r="E586" s="19"/>
      <c r="F586" s="303"/>
      <c r="G586" s="303"/>
      <c r="H586" s="303"/>
      <c r="I586" s="303"/>
      <c r="J586" s="303"/>
      <c r="K586" s="145"/>
      <c r="L586" s="145"/>
      <c r="M586" s="142"/>
      <c r="N586" s="142"/>
      <c r="O586" s="142"/>
      <c r="P586" s="145"/>
      <c r="Q586" s="154"/>
      <c r="R586" s="154"/>
      <c r="S586" s="124"/>
      <c r="T586" s="124"/>
      <c r="U586" s="124"/>
      <c r="V586" s="124"/>
      <c r="W586" s="124"/>
      <c r="X586" s="124"/>
      <c r="Y586" s="124"/>
      <c r="Z586" s="124"/>
      <c r="AA586" s="124"/>
      <c r="AB586" s="124"/>
      <c r="AC586" s="124"/>
      <c r="AD586" s="302">
        <f t="shared" si="160"/>
        <v>0</v>
      </c>
      <c r="AE586" s="451">
        <v>5.13</v>
      </c>
      <c r="AF586" s="311">
        <f t="shared" si="161"/>
        <v>0</v>
      </c>
      <c r="AG586" s="336"/>
      <c r="AH586" s="250"/>
      <c r="AO586"/>
      <c r="AP586"/>
    </row>
    <row r="587" spans="1:42" s="1" customFormat="1" ht="50.1" customHeight="1" thickBot="1">
      <c r="A587" s="494" t="s">
        <v>570</v>
      </c>
      <c r="B587" s="495"/>
      <c r="C587" s="496"/>
      <c r="D587" s="473" t="s">
        <v>571</v>
      </c>
      <c r="E587" s="85"/>
      <c r="F587" s="103" t="s">
        <v>89</v>
      </c>
      <c r="G587" s="103" t="s">
        <v>574</v>
      </c>
      <c r="H587" s="103" t="s">
        <v>681</v>
      </c>
      <c r="I587" s="103" t="s">
        <v>576</v>
      </c>
      <c r="J587" s="103" t="s">
        <v>1243</v>
      </c>
      <c r="K587" s="103" t="s">
        <v>1394</v>
      </c>
      <c r="L587" s="103" t="s">
        <v>321</v>
      </c>
      <c r="M587" s="145"/>
      <c r="N587" s="142"/>
      <c r="O587" s="142"/>
      <c r="P587" s="142"/>
      <c r="Q587" s="145"/>
      <c r="R587" s="145"/>
      <c r="S587" s="145"/>
      <c r="T587" s="145"/>
      <c r="U587" s="145"/>
      <c r="V587" s="145"/>
      <c r="W587" s="145"/>
      <c r="X587" s="145"/>
      <c r="Y587" s="145"/>
      <c r="Z587" s="145"/>
      <c r="AA587" s="145"/>
      <c r="AB587" s="145"/>
      <c r="AC587" s="145"/>
      <c r="AD587" s="33" t="s">
        <v>2</v>
      </c>
      <c r="AE587" s="449" t="s">
        <v>386</v>
      </c>
      <c r="AF587" s="310" t="s">
        <v>387</v>
      </c>
      <c r="AG587" s="336"/>
      <c r="AH587" s="250"/>
      <c r="AO587"/>
      <c r="AP587"/>
    </row>
    <row r="588" spans="1:42" s="1" customFormat="1" ht="50.1" customHeight="1" thickBot="1">
      <c r="A588" s="470"/>
      <c r="B588" s="471"/>
      <c r="C588" s="472"/>
      <c r="D588" s="474"/>
      <c r="E588" s="86"/>
      <c r="F588" s="107" t="s">
        <v>12</v>
      </c>
      <c r="G588" s="104" t="s">
        <v>4</v>
      </c>
      <c r="H588" s="104" t="s">
        <v>112</v>
      </c>
      <c r="I588" s="104" t="s">
        <v>5</v>
      </c>
      <c r="J588" s="104" t="s">
        <v>443</v>
      </c>
      <c r="K588" s="104" t="s">
        <v>233</v>
      </c>
      <c r="L588" s="104" t="s">
        <v>320</v>
      </c>
      <c r="M588" s="158"/>
      <c r="N588" s="142"/>
      <c r="O588" s="142"/>
      <c r="P588" s="142"/>
      <c r="Q588" s="158"/>
      <c r="R588" s="158"/>
      <c r="S588" s="158"/>
      <c r="T588" s="150"/>
      <c r="U588" s="150"/>
      <c r="V588" s="150"/>
      <c r="W588" s="150"/>
      <c r="X588" s="150"/>
      <c r="Y588" s="150"/>
      <c r="Z588" s="150"/>
      <c r="AA588" s="150"/>
      <c r="AB588" s="150"/>
      <c r="AC588" s="150"/>
      <c r="AD588" s="34"/>
      <c r="AE588" s="451"/>
      <c r="AF588" s="315"/>
      <c r="AG588" s="336"/>
      <c r="AH588" s="250"/>
      <c r="AO588"/>
      <c r="AP588"/>
    </row>
    <row r="589" spans="1:42" s="1" customFormat="1" ht="45" customHeight="1" thickBot="1">
      <c r="A589" s="489"/>
      <c r="B589" s="490"/>
      <c r="C589" s="491"/>
      <c r="D589" s="475"/>
      <c r="E589" s="87"/>
      <c r="F589" s="7"/>
      <c r="G589" s="13"/>
      <c r="H589" s="7"/>
      <c r="I589" s="13"/>
      <c r="J589" s="63"/>
      <c r="K589" s="13"/>
      <c r="L589" s="7"/>
      <c r="M589" s="149"/>
      <c r="N589" s="142"/>
      <c r="O589" s="142"/>
      <c r="P589" s="142"/>
      <c r="Q589" s="149"/>
      <c r="R589" s="149"/>
      <c r="S589" s="149"/>
      <c r="T589" s="141"/>
      <c r="U589" s="141"/>
      <c r="V589" s="141"/>
      <c r="W589" s="141"/>
      <c r="X589" s="141"/>
      <c r="Y589" s="141"/>
      <c r="Z589" s="141"/>
      <c r="AA589" s="141"/>
      <c r="AB589" s="141"/>
      <c r="AC589" s="141"/>
      <c r="AD589" s="34">
        <f>SUM(AD590:AD601)</f>
        <v>0</v>
      </c>
      <c r="AE589" s="451"/>
      <c r="AF589" s="314"/>
      <c r="AG589" s="326"/>
      <c r="AH589" s="250"/>
      <c r="AO589"/>
      <c r="AP589"/>
    </row>
    <row r="590" spans="1:42" s="1" customFormat="1" ht="50.1" customHeight="1" thickBot="1">
      <c r="A590" s="498"/>
      <c r="B590" s="194" t="s">
        <v>234</v>
      </c>
      <c r="C590" s="130" t="s">
        <v>1143</v>
      </c>
      <c r="D590" s="165">
        <v>10</v>
      </c>
      <c r="E590" s="19"/>
      <c r="F590" s="303"/>
      <c r="G590" s="303"/>
      <c r="H590" s="303"/>
      <c r="I590" s="303"/>
      <c r="J590" s="142"/>
      <c r="K590" s="303"/>
      <c r="L590" s="142"/>
      <c r="M590" s="142"/>
      <c r="N590" s="142"/>
      <c r="O590" s="142"/>
      <c r="P590" s="142"/>
      <c r="Q590" s="149"/>
      <c r="R590" s="149"/>
      <c r="S590" s="149"/>
      <c r="T590" s="141"/>
      <c r="U590" s="141"/>
      <c r="V590" s="141"/>
      <c r="W590" s="141"/>
      <c r="X590" s="141"/>
      <c r="Y590" s="141"/>
      <c r="Z590" s="141"/>
      <c r="AA590" s="141"/>
      <c r="AB590" s="141"/>
      <c r="AC590" s="141"/>
      <c r="AD590" s="302">
        <f t="shared" ref="AD590:AD601" si="162">SUM(ROUNDUP(F590/D590,0),ROUNDUP(G590/D590,0),ROUNDUP(H590/D590,0),ROUNDUP(I590/D590,0),ROUNDUP(J590/D590,0),ROUNDUP(K590/D590,0),ROUNDUP(L590/D590,0),ROUNDUP(M590/D590,0),ROUNDUP(N590/D590,0),ROUNDUP(O590/D590,0),ROUNDUP(P590/D590,0),ROUNDUP(Q590/D590,0),ROUNDUP(R590/D590,0),ROUNDUP(S590/D590,0),ROUNDUP(T590/D590,0),ROUNDUP(U590/D590,0),ROUNDUP(V590/D590,0),ROUNDUP(W590/D590,0),ROUNDUP(X590/D590,0),ROUNDUP(Y590/D590,0),ROUNDUP(Z590/D590,0),ROUNDUP(AA590/D590,0),ROUNDUP(AB590/D590,0),ROUNDUP(AC590/D590,0))*D590</f>
        <v>0</v>
      </c>
      <c r="AE590" s="451">
        <v>3.36</v>
      </c>
      <c r="AF590" s="311">
        <f t="shared" ref="AF590:AF601" si="163">AD590*AE590</f>
        <v>0</v>
      </c>
      <c r="AG590" s="336"/>
      <c r="AH590" s="250"/>
      <c r="AO590"/>
      <c r="AP590"/>
    </row>
    <row r="591" spans="1:42" s="1" customFormat="1" ht="50.1" customHeight="1" thickBot="1">
      <c r="A591" s="488"/>
      <c r="B591" s="194" t="s">
        <v>235</v>
      </c>
      <c r="C591" s="130" t="s">
        <v>1144</v>
      </c>
      <c r="D591" s="165">
        <v>10</v>
      </c>
      <c r="E591" s="19"/>
      <c r="F591" s="303"/>
      <c r="G591" s="303"/>
      <c r="H591" s="303"/>
      <c r="I591" s="303"/>
      <c r="J591" s="303"/>
      <c r="K591" s="303"/>
      <c r="L591" s="303"/>
      <c r="M591" s="142"/>
      <c r="N591" s="142"/>
      <c r="O591" s="142"/>
      <c r="P591" s="142"/>
      <c r="Q591" s="149"/>
      <c r="R591" s="149"/>
      <c r="S591" s="149"/>
      <c r="T591" s="141"/>
      <c r="U591" s="141"/>
      <c r="V591" s="141"/>
      <c r="W591" s="141"/>
      <c r="X591" s="141"/>
      <c r="Y591" s="141"/>
      <c r="Z591" s="141"/>
      <c r="AA591" s="141"/>
      <c r="AB591" s="141"/>
      <c r="AC591" s="141"/>
      <c r="AD591" s="302">
        <f t="shared" si="162"/>
        <v>0</v>
      </c>
      <c r="AE591" s="451">
        <v>4.5199999999999996</v>
      </c>
      <c r="AF591" s="311">
        <f t="shared" si="163"/>
        <v>0</v>
      </c>
      <c r="AG591" s="336"/>
      <c r="AH591" s="250"/>
      <c r="AO591"/>
      <c r="AP591"/>
    </row>
    <row r="592" spans="1:42" s="1" customFormat="1" ht="50.1" customHeight="1" thickBot="1">
      <c r="A592" s="488"/>
      <c r="B592" s="194" t="s">
        <v>236</v>
      </c>
      <c r="C592" s="130" t="s">
        <v>1145</v>
      </c>
      <c r="D592" s="165">
        <v>10</v>
      </c>
      <c r="E592" s="19"/>
      <c r="F592" s="303"/>
      <c r="G592" s="303"/>
      <c r="H592" s="303"/>
      <c r="I592" s="303"/>
      <c r="J592" s="142"/>
      <c r="K592" s="303"/>
      <c r="L592" s="142"/>
      <c r="M592" s="142"/>
      <c r="N592" s="142"/>
      <c r="O592" s="142"/>
      <c r="P592" s="142"/>
      <c r="Q592" s="149"/>
      <c r="R592" s="149"/>
      <c r="S592" s="149"/>
      <c r="T592" s="141"/>
      <c r="U592" s="141"/>
      <c r="V592" s="141"/>
      <c r="W592" s="141"/>
      <c r="X592" s="141"/>
      <c r="Y592" s="141"/>
      <c r="Z592" s="141"/>
      <c r="AA592" s="141"/>
      <c r="AB592" s="141"/>
      <c r="AC592" s="141"/>
      <c r="AD592" s="302">
        <f t="shared" si="162"/>
        <v>0</v>
      </c>
      <c r="AE592" s="451">
        <v>5.46</v>
      </c>
      <c r="AF592" s="311">
        <f t="shared" si="163"/>
        <v>0</v>
      </c>
      <c r="AG592" s="336"/>
      <c r="AH592" s="250"/>
      <c r="AO592"/>
      <c r="AP592"/>
    </row>
    <row r="593" spans="1:42" s="1" customFormat="1" ht="50.1" customHeight="1" thickBot="1">
      <c r="A593" s="488"/>
      <c r="B593" s="194" t="s">
        <v>237</v>
      </c>
      <c r="C593" s="130" t="s">
        <v>1146</v>
      </c>
      <c r="D593" s="165">
        <v>10</v>
      </c>
      <c r="E593" s="19"/>
      <c r="F593" s="303"/>
      <c r="G593" s="303"/>
      <c r="H593" s="303"/>
      <c r="I593" s="303"/>
      <c r="J593" s="303"/>
      <c r="K593" s="303"/>
      <c r="L593" s="303"/>
      <c r="M593" s="142"/>
      <c r="N593" s="142"/>
      <c r="O593" s="142"/>
      <c r="P593" s="142"/>
      <c r="Q593" s="149"/>
      <c r="R593" s="149"/>
      <c r="S593" s="149"/>
      <c r="T593" s="141"/>
      <c r="U593" s="141"/>
      <c r="V593" s="141"/>
      <c r="W593" s="141"/>
      <c r="X593" s="141"/>
      <c r="Y593" s="141"/>
      <c r="Z593" s="141"/>
      <c r="AA593" s="141"/>
      <c r="AB593" s="141"/>
      <c r="AC593" s="141"/>
      <c r="AD593" s="302">
        <f t="shared" si="162"/>
        <v>0</v>
      </c>
      <c r="AE593" s="451">
        <v>7.13</v>
      </c>
      <c r="AF593" s="311">
        <f t="shared" si="163"/>
        <v>0</v>
      </c>
      <c r="AG593" s="336"/>
      <c r="AH593" s="250"/>
      <c r="AO593"/>
      <c r="AP593"/>
    </row>
    <row r="594" spans="1:42" s="3" customFormat="1" ht="50.1" customHeight="1" thickBot="1">
      <c r="A594" s="488"/>
      <c r="B594" s="194" t="s">
        <v>238</v>
      </c>
      <c r="C594" s="130" t="s">
        <v>1147</v>
      </c>
      <c r="D594" s="165">
        <v>10</v>
      </c>
      <c r="E594" s="19"/>
      <c r="F594" s="303"/>
      <c r="G594" s="303"/>
      <c r="H594" s="303"/>
      <c r="I594" s="303"/>
      <c r="J594" s="142"/>
      <c r="K594" s="303"/>
      <c r="L594" s="142"/>
      <c r="M594" s="142"/>
      <c r="N594" s="142"/>
      <c r="O594" s="142"/>
      <c r="P594" s="142"/>
      <c r="Q594" s="149"/>
      <c r="R594" s="149"/>
      <c r="S594" s="149"/>
      <c r="T594" s="141"/>
      <c r="U594" s="141"/>
      <c r="V594" s="141"/>
      <c r="W594" s="141"/>
      <c r="X594" s="141"/>
      <c r="Y594" s="141"/>
      <c r="Z594" s="141"/>
      <c r="AA594" s="141"/>
      <c r="AB594" s="141"/>
      <c r="AC594" s="141"/>
      <c r="AD594" s="302">
        <f t="shared" si="162"/>
        <v>0</v>
      </c>
      <c r="AE594" s="451">
        <v>10.19</v>
      </c>
      <c r="AF594" s="311">
        <f t="shared" si="163"/>
        <v>0</v>
      </c>
      <c r="AG594" s="335"/>
      <c r="AH594" s="250"/>
      <c r="AO594"/>
      <c r="AP594"/>
    </row>
    <row r="595" spans="1:42" s="3" customFormat="1" ht="50.1" customHeight="1" thickBot="1">
      <c r="A595" s="488"/>
      <c r="B595" s="194" t="s">
        <v>239</v>
      </c>
      <c r="C595" s="130" t="s">
        <v>1148</v>
      </c>
      <c r="D595" s="165">
        <v>10</v>
      </c>
      <c r="E595" s="19"/>
      <c r="F595" s="303"/>
      <c r="G595" s="303"/>
      <c r="H595" s="303"/>
      <c r="I595" s="303"/>
      <c r="J595" s="142"/>
      <c r="K595" s="303"/>
      <c r="L595" s="142"/>
      <c r="M595" s="142"/>
      <c r="N595" s="142"/>
      <c r="O595" s="142"/>
      <c r="P595" s="142"/>
      <c r="Q595" s="149"/>
      <c r="R595" s="149"/>
      <c r="S595" s="149"/>
      <c r="T595" s="141"/>
      <c r="U595" s="141"/>
      <c r="V595" s="141"/>
      <c r="W595" s="141"/>
      <c r="X595" s="141"/>
      <c r="Y595" s="141"/>
      <c r="Z595" s="141"/>
      <c r="AA595" s="141"/>
      <c r="AB595" s="141"/>
      <c r="AC595" s="141"/>
      <c r="AD595" s="302">
        <f t="shared" si="162"/>
        <v>0</v>
      </c>
      <c r="AE595" s="451">
        <v>11.96</v>
      </c>
      <c r="AF595" s="311">
        <f t="shared" si="163"/>
        <v>0</v>
      </c>
      <c r="AG595" s="335"/>
      <c r="AH595" s="250"/>
      <c r="AO595"/>
      <c r="AP595"/>
    </row>
    <row r="596" spans="1:42" s="1" customFormat="1" ht="50.1" customHeight="1" thickBot="1">
      <c r="A596" s="488"/>
      <c r="B596" s="194" t="s">
        <v>240</v>
      </c>
      <c r="C596" s="130" t="s">
        <v>1149</v>
      </c>
      <c r="D596" s="165">
        <v>10</v>
      </c>
      <c r="E596" s="19"/>
      <c r="F596" s="303"/>
      <c r="G596" s="303"/>
      <c r="H596" s="303"/>
      <c r="I596" s="303"/>
      <c r="J596" s="142"/>
      <c r="K596" s="303"/>
      <c r="L596" s="142"/>
      <c r="M596" s="142"/>
      <c r="N596" s="142"/>
      <c r="O596" s="142"/>
      <c r="P596" s="142"/>
      <c r="Q596" s="149"/>
      <c r="R596" s="149"/>
      <c r="S596" s="149"/>
      <c r="T596" s="141"/>
      <c r="U596" s="141"/>
      <c r="V596" s="141"/>
      <c r="W596" s="141"/>
      <c r="X596" s="141"/>
      <c r="Y596" s="141"/>
      <c r="Z596" s="141"/>
      <c r="AA596" s="141"/>
      <c r="AB596" s="141"/>
      <c r="AC596" s="141"/>
      <c r="AD596" s="302">
        <f t="shared" si="162"/>
        <v>0</v>
      </c>
      <c r="AE596" s="451">
        <v>1.89</v>
      </c>
      <c r="AF596" s="311">
        <f t="shared" si="163"/>
        <v>0</v>
      </c>
      <c r="AG596" s="328"/>
      <c r="AH596" s="250"/>
      <c r="AO596"/>
      <c r="AP596"/>
    </row>
    <row r="597" spans="1:42" s="1" customFormat="1" ht="50.1" customHeight="1" thickBot="1">
      <c r="A597" s="488"/>
      <c r="B597" s="194" t="s">
        <v>241</v>
      </c>
      <c r="C597" s="130" t="s">
        <v>1150</v>
      </c>
      <c r="D597" s="165">
        <v>10</v>
      </c>
      <c r="E597" s="19"/>
      <c r="F597" s="303"/>
      <c r="G597" s="303"/>
      <c r="H597" s="303"/>
      <c r="I597" s="303"/>
      <c r="J597" s="303"/>
      <c r="K597" s="303"/>
      <c r="L597" s="303"/>
      <c r="M597" s="142"/>
      <c r="N597" s="142"/>
      <c r="O597" s="142"/>
      <c r="P597" s="142"/>
      <c r="Q597" s="149"/>
      <c r="R597" s="149"/>
      <c r="S597" s="149"/>
      <c r="T597" s="141"/>
      <c r="U597" s="141"/>
      <c r="V597" s="141"/>
      <c r="W597" s="141"/>
      <c r="X597" s="141"/>
      <c r="Y597" s="141"/>
      <c r="Z597" s="141"/>
      <c r="AA597" s="141"/>
      <c r="AB597" s="141"/>
      <c r="AC597" s="141"/>
      <c r="AD597" s="302">
        <f t="shared" si="162"/>
        <v>0</v>
      </c>
      <c r="AE597" s="451">
        <v>2.79</v>
      </c>
      <c r="AF597" s="311">
        <f t="shared" si="163"/>
        <v>0</v>
      </c>
      <c r="AG597" s="336"/>
      <c r="AH597" s="250"/>
      <c r="AO597"/>
      <c r="AP597"/>
    </row>
    <row r="598" spans="1:42" s="1" customFormat="1" ht="110.1" customHeight="1" thickBot="1">
      <c r="A598" s="488"/>
      <c r="B598" s="194" t="s">
        <v>242</v>
      </c>
      <c r="C598" s="130" t="s">
        <v>1151</v>
      </c>
      <c r="D598" s="165">
        <v>10</v>
      </c>
      <c r="E598" s="19"/>
      <c r="F598" s="303"/>
      <c r="G598" s="303"/>
      <c r="H598" s="303"/>
      <c r="I598" s="303"/>
      <c r="J598" s="142"/>
      <c r="K598" s="303"/>
      <c r="L598" s="142"/>
      <c r="M598" s="142"/>
      <c r="N598" s="149"/>
      <c r="O598" s="149"/>
      <c r="P598" s="154"/>
      <c r="Q598" s="149"/>
      <c r="R598" s="149"/>
      <c r="S598" s="149"/>
      <c r="T598" s="141"/>
      <c r="U598" s="141"/>
      <c r="V598" s="141"/>
      <c r="W598" s="141"/>
      <c r="X598" s="141"/>
      <c r="Y598" s="141"/>
      <c r="Z598" s="141"/>
      <c r="AA598" s="141"/>
      <c r="AB598" s="141"/>
      <c r="AC598" s="141"/>
      <c r="AD598" s="302">
        <f t="shared" si="162"/>
        <v>0</v>
      </c>
      <c r="AE598" s="451">
        <v>3.22</v>
      </c>
      <c r="AF598" s="311">
        <f t="shared" si="163"/>
        <v>0</v>
      </c>
      <c r="AG598" s="336"/>
      <c r="AH598" s="250"/>
      <c r="AO598"/>
      <c r="AP598"/>
    </row>
    <row r="599" spans="1:42" s="1" customFormat="1" ht="110.1" customHeight="1" thickBot="1">
      <c r="A599" s="488"/>
      <c r="B599" s="194" t="s">
        <v>243</v>
      </c>
      <c r="C599" s="130" t="s">
        <v>1152</v>
      </c>
      <c r="D599" s="165">
        <v>10</v>
      </c>
      <c r="E599" s="19"/>
      <c r="F599" s="303"/>
      <c r="G599" s="303"/>
      <c r="H599" s="303"/>
      <c r="I599" s="303"/>
      <c r="J599" s="303"/>
      <c r="K599" s="303"/>
      <c r="L599" s="303"/>
      <c r="M599" s="142"/>
      <c r="N599" s="149"/>
      <c r="O599" s="149"/>
      <c r="P599" s="154"/>
      <c r="Q599" s="149"/>
      <c r="R599" s="149"/>
      <c r="S599" s="149"/>
      <c r="T599" s="141"/>
      <c r="U599" s="141"/>
      <c r="V599" s="141"/>
      <c r="W599" s="141"/>
      <c r="X599" s="141"/>
      <c r="Y599" s="141"/>
      <c r="Z599" s="141"/>
      <c r="AA599" s="141"/>
      <c r="AB599" s="141"/>
      <c r="AC599" s="141"/>
      <c r="AD599" s="302">
        <f t="shared" si="162"/>
        <v>0</v>
      </c>
      <c r="AE599" s="451">
        <v>4.2300000000000004</v>
      </c>
      <c r="AF599" s="311">
        <f t="shared" si="163"/>
        <v>0</v>
      </c>
      <c r="AG599" s="336"/>
      <c r="AH599" s="250"/>
      <c r="AO599"/>
      <c r="AP599"/>
    </row>
    <row r="600" spans="1:42" s="1" customFormat="1" ht="57" customHeight="1" thickBot="1">
      <c r="A600" s="488"/>
      <c r="B600" s="194" t="s">
        <v>244</v>
      </c>
      <c r="C600" s="130" t="s">
        <v>1153</v>
      </c>
      <c r="D600" s="165">
        <v>10</v>
      </c>
      <c r="E600" s="19"/>
      <c r="F600" s="303"/>
      <c r="G600" s="303"/>
      <c r="H600" s="303"/>
      <c r="I600" s="303"/>
      <c r="J600" s="142"/>
      <c r="K600" s="303"/>
      <c r="L600" s="142"/>
      <c r="M600" s="142"/>
      <c r="N600" s="149"/>
      <c r="O600" s="149"/>
      <c r="P600" s="154"/>
      <c r="Q600" s="149"/>
      <c r="R600" s="149"/>
      <c r="S600" s="149"/>
      <c r="T600" s="141"/>
      <c r="U600" s="141"/>
      <c r="V600" s="141"/>
      <c r="W600" s="141"/>
      <c r="X600" s="141"/>
      <c r="Y600" s="141"/>
      <c r="Z600" s="141"/>
      <c r="AA600" s="141"/>
      <c r="AB600" s="141"/>
      <c r="AC600" s="141"/>
      <c r="AD600" s="302">
        <f t="shared" si="162"/>
        <v>0</v>
      </c>
      <c r="AE600" s="451">
        <v>5.42</v>
      </c>
      <c r="AF600" s="311">
        <f t="shared" si="163"/>
        <v>0</v>
      </c>
      <c r="AG600" s="336"/>
      <c r="AH600" s="250"/>
      <c r="AO600"/>
      <c r="AP600"/>
    </row>
    <row r="601" spans="1:42" s="1" customFormat="1" ht="57" customHeight="1" thickBot="1">
      <c r="A601" s="488"/>
      <c r="B601" s="194" t="s">
        <v>245</v>
      </c>
      <c r="C601" s="130" t="s">
        <v>1154</v>
      </c>
      <c r="D601" s="165">
        <v>10</v>
      </c>
      <c r="E601" s="19"/>
      <c r="F601" s="303"/>
      <c r="G601" s="303"/>
      <c r="H601" s="303"/>
      <c r="I601" s="303"/>
      <c r="J601" s="142"/>
      <c r="K601" s="303"/>
      <c r="L601" s="142"/>
      <c r="M601" s="142"/>
      <c r="N601" s="149"/>
      <c r="O601" s="149"/>
      <c r="P601" s="154"/>
      <c r="Q601" s="149"/>
      <c r="R601" s="149"/>
      <c r="S601" s="149"/>
      <c r="T601" s="141"/>
      <c r="U601" s="141"/>
      <c r="V601" s="141"/>
      <c r="W601" s="141"/>
      <c r="X601" s="141"/>
      <c r="Y601" s="141"/>
      <c r="Z601" s="141"/>
      <c r="AA601" s="141"/>
      <c r="AB601" s="141"/>
      <c r="AC601" s="141"/>
      <c r="AD601" s="302">
        <f t="shared" si="162"/>
        <v>0</v>
      </c>
      <c r="AE601" s="451">
        <v>5.87</v>
      </c>
      <c r="AF601" s="311">
        <f t="shared" si="163"/>
        <v>0</v>
      </c>
      <c r="AG601" s="336"/>
      <c r="AH601" s="250"/>
      <c r="AO601"/>
      <c r="AP601"/>
    </row>
    <row r="602" spans="1:42" s="220" customFormat="1" ht="50.1" customHeight="1" thickBot="1">
      <c r="A602" s="494" t="s">
        <v>570</v>
      </c>
      <c r="B602" s="495"/>
      <c r="C602" s="496"/>
      <c r="D602" s="473" t="s">
        <v>571</v>
      </c>
      <c r="E602" s="85"/>
      <c r="F602" s="103" t="s">
        <v>675</v>
      </c>
      <c r="G602" s="103" t="s">
        <v>89</v>
      </c>
      <c r="H602" s="103" t="s">
        <v>674</v>
      </c>
      <c r="I602" s="103" t="s">
        <v>576</v>
      </c>
      <c r="J602" s="154"/>
      <c r="K602" s="154"/>
      <c r="L602" s="149"/>
      <c r="M602" s="149"/>
      <c r="N602" s="149"/>
      <c r="O602" s="154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  <c r="AB602" s="143"/>
      <c r="AC602" s="143"/>
      <c r="AD602" s="33" t="s">
        <v>2</v>
      </c>
      <c r="AE602" s="449" t="s">
        <v>386</v>
      </c>
      <c r="AF602" s="310" t="s">
        <v>387</v>
      </c>
      <c r="AG602" s="333"/>
      <c r="AH602" s="250"/>
      <c r="AO602"/>
      <c r="AP602"/>
    </row>
    <row r="603" spans="1:42" s="220" customFormat="1" ht="50.1" customHeight="1" thickBot="1">
      <c r="A603" s="470"/>
      <c r="B603" s="471"/>
      <c r="C603" s="472"/>
      <c r="D603" s="474"/>
      <c r="E603" s="86"/>
      <c r="F603" s="104" t="s">
        <v>35</v>
      </c>
      <c r="G603" s="104" t="s">
        <v>12</v>
      </c>
      <c r="H603" s="104" t="s">
        <v>112</v>
      </c>
      <c r="I603" s="104" t="s">
        <v>5</v>
      </c>
      <c r="J603" s="154"/>
      <c r="K603" s="154"/>
      <c r="L603" s="149"/>
      <c r="M603" s="149"/>
      <c r="N603" s="149"/>
      <c r="O603" s="154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  <c r="AA603" s="124"/>
      <c r="AB603" s="124"/>
      <c r="AC603" s="124"/>
      <c r="AD603" s="34"/>
      <c r="AE603" s="450"/>
      <c r="AF603" s="315"/>
      <c r="AG603" s="333"/>
      <c r="AH603" s="250"/>
      <c r="AO603"/>
      <c r="AP603"/>
    </row>
    <row r="604" spans="1:42" ht="42" customHeight="1" thickBot="1">
      <c r="A604" s="489"/>
      <c r="B604" s="490"/>
      <c r="C604" s="491"/>
      <c r="D604" s="475"/>
      <c r="E604" s="87"/>
      <c r="F604" s="7"/>
      <c r="G604" s="7"/>
      <c r="H604" s="7"/>
      <c r="I604" s="13"/>
      <c r="J604" s="157"/>
      <c r="K604" s="157"/>
      <c r="L604" s="149"/>
      <c r="M604" s="149"/>
      <c r="N604" s="149"/>
      <c r="O604" s="15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  <c r="AB604" s="124"/>
      <c r="AC604" s="124"/>
      <c r="AD604" s="74">
        <f>SUM(AD605:AD613)</f>
        <v>0</v>
      </c>
      <c r="AE604" s="450"/>
      <c r="AF604" s="314"/>
      <c r="AG604" s="326"/>
      <c r="AH604" s="250"/>
    </row>
    <row r="605" spans="1:42" s="220" customFormat="1" ht="50.1" customHeight="1" thickBot="1">
      <c r="A605" s="498"/>
      <c r="B605" s="194" t="s">
        <v>123</v>
      </c>
      <c r="C605" s="130" t="s">
        <v>1066</v>
      </c>
      <c r="D605" s="165">
        <v>20</v>
      </c>
      <c r="E605" s="19"/>
      <c r="F605" s="304"/>
      <c r="G605" s="304"/>
      <c r="H605" s="304"/>
      <c r="I605" s="304"/>
      <c r="J605" s="157"/>
      <c r="K605" s="157"/>
      <c r="L605" s="149"/>
      <c r="M605" s="149"/>
      <c r="N605" s="149"/>
      <c r="O605" s="143"/>
      <c r="P605" s="154"/>
      <c r="Q605" s="154"/>
      <c r="R605" s="154"/>
      <c r="S605" s="124"/>
      <c r="T605" s="124"/>
      <c r="U605" s="124"/>
      <c r="V605" s="124"/>
      <c r="W605" s="124"/>
      <c r="X605" s="124"/>
      <c r="Y605" s="124"/>
      <c r="Z605" s="124"/>
      <c r="AA605" s="124"/>
      <c r="AB605" s="124"/>
      <c r="AC605" s="124"/>
      <c r="AD605" s="302">
        <f t="shared" ref="AD605:AD613" si="164">SUM(ROUNDUP(F605/D605,0),ROUNDUP(G605/D605,0),ROUNDUP(H605/D605,0),ROUNDUP(I605/D605,0),ROUNDUP(J605/D605,0),ROUNDUP(K605/D605,0),ROUNDUP(L605/D605,0),ROUNDUP(M605/D605,0),ROUNDUP(N605/D605,0),ROUNDUP(O605/D605,0),ROUNDUP(P605/D605,0),ROUNDUP(Q605/D605,0),ROUNDUP(R605/D605,0),ROUNDUP(S605/D605,0),ROUNDUP(T605/D605,0),ROUNDUP(U605/D605,0),ROUNDUP(V605/D605,0),ROUNDUP(W605/D605,0),ROUNDUP(X605/D605,0),ROUNDUP(Y605/D605,0),ROUNDUP(Z605/D605,0),ROUNDUP(AA605/D605,0),ROUNDUP(AB605/D605,0),ROUNDUP(AC605/D605,0))*D605</f>
        <v>0</v>
      </c>
      <c r="AE605" s="451">
        <v>0.59</v>
      </c>
      <c r="AF605" s="311">
        <f t="shared" ref="AF605:AF613" si="165">AD605*AE605</f>
        <v>0</v>
      </c>
      <c r="AG605" s="332"/>
      <c r="AH605" s="250"/>
      <c r="AO605"/>
      <c r="AP605"/>
    </row>
    <row r="606" spans="1:42" s="220" customFormat="1" ht="50.1" customHeight="1" thickBot="1">
      <c r="A606" s="488"/>
      <c r="B606" s="194" t="s">
        <v>124</v>
      </c>
      <c r="C606" s="130" t="s">
        <v>1067</v>
      </c>
      <c r="D606" s="165">
        <v>20</v>
      </c>
      <c r="E606" s="19"/>
      <c r="F606" s="304"/>
      <c r="G606" s="304"/>
      <c r="H606" s="304"/>
      <c r="I606" s="304"/>
      <c r="J606" s="157"/>
      <c r="K606" s="157"/>
      <c r="L606" s="149"/>
      <c r="M606" s="149"/>
      <c r="N606" s="149"/>
      <c r="O606" s="124"/>
      <c r="P606" s="154"/>
      <c r="Q606" s="154"/>
      <c r="R606" s="154"/>
      <c r="S606" s="124"/>
      <c r="T606" s="124"/>
      <c r="U606" s="124"/>
      <c r="V606" s="124"/>
      <c r="W606" s="124"/>
      <c r="X606" s="124"/>
      <c r="Y606" s="124"/>
      <c r="Z606" s="124"/>
      <c r="AA606" s="124"/>
      <c r="AB606" s="124"/>
      <c r="AC606" s="124"/>
      <c r="AD606" s="302">
        <f t="shared" si="164"/>
        <v>0</v>
      </c>
      <c r="AE606" s="451">
        <v>0.69</v>
      </c>
      <c r="AF606" s="311">
        <f t="shared" si="165"/>
        <v>0</v>
      </c>
      <c r="AG606" s="332"/>
      <c r="AH606" s="250"/>
      <c r="AO606"/>
      <c r="AP606"/>
    </row>
    <row r="607" spans="1:42" ht="50.1" customHeight="1" thickBot="1">
      <c r="A607" s="488"/>
      <c r="B607" s="194" t="s">
        <v>125</v>
      </c>
      <c r="C607" s="130" t="s">
        <v>1068</v>
      </c>
      <c r="D607" s="165">
        <v>10</v>
      </c>
      <c r="E607" s="19"/>
      <c r="F607" s="303"/>
      <c r="G607" s="303"/>
      <c r="H607" s="303"/>
      <c r="I607" s="303"/>
      <c r="J607" s="154"/>
      <c r="K607" s="154"/>
      <c r="L607" s="149"/>
      <c r="M607" s="149"/>
      <c r="N607" s="149"/>
      <c r="O607" s="124"/>
      <c r="P607" s="154"/>
      <c r="Q607" s="154"/>
      <c r="R607" s="154"/>
      <c r="S607" s="124"/>
      <c r="T607" s="124"/>
      <c r="U607" s="124"/>
      <c r="V607" s="124"/>
      <c r="W607" s="124"/>
      <c r="X607" s="124"/>
      <c r="Y607" s="124"/>
      <c r="Z607" s="124"/>
      <c r="AA607" s="124"/>
      <c r="AB607" s="124"/>
      <c r="AC607" s="124"/>
      <c r="AD607" s="302">
        <f t="shared" si="164"/>
        <v>0</v>
      </c>
      <c r="AE607" s="451">
        <v>1.07</v>
      </c>
      <c r="AF607" s="311">
        <f t="shared" si="165"/>
        <v>0</v>
      </c>
      <c r="AG607" s="328"/>
      <c r="AH607" s="250"/>
    </row>
    <row r="608" spans="1:42" ht="50.1" customHeight="1" thickBot="1">
      <c r="A608" s="488"/>
      <c r="B608" s="194" t="s">
        <v>126</v>
      </c>
      <c r="C608" s="130" t="s">
        <v>1069</v>
      </c>
      <c r="D608" s="165">
        <v>10</v>
      </c>
      <c r="E608" s="19"/>
      <c r="F608" s="303"/>
      <c r="G608" s="303"/>
      <c r="H608" s="303"/>
      <c r="I608" s="303"/>
      <c r="J608" s="154"/>
      <c r="K608" s="154"/>
      <c r="L608" s="149"/>
      <c r="M608" s="149"/>
      <c r="N608" s="149"/>
      <c r="O608" s="149"/>
      <c r="P608" s="154"/>
      <c r="Q608" s="154"/>
      <c r="R608" s="154"/>
      <c r="S608" s="124"/>
      <c r="T608" s="124"/>
      <c r="U608" s="124"/>
      <c r="V608" s="124"/>
      <c r="W608" s="124"/>
      <c r="X608" s="124"/>
      <c r="Y608" s="124"/>
      <c r="Z608" s="124"/>
      <c r="AA608" s="124"/>
      <c r="AB608" s="124"/>
      <c r="AC608" s="124"/>
      <c r="AD608" s="302">
        <f t="shared" si="164"/>
        <v>0</v>
      </c>
      <c r="AE608" s="451">
        <v>1.37</v>
      </c>
      <c r="AF608" s="311">
        <f t="shared" si="165"/>
        <v>0</v>
      </c>
      <c r="AG608" s="327"/>
      <c r="AH608" s="250"/>
    </row>
    <row r="609" spans="1:42" ht="50.1" customHeight="1" thickBot="1">
      <c r="A609" s="488"/>
      <c r="B609" s="194" t="s">
        <v>127</v>
      </c>
      <c r="C609" s="130" t="s">
        <v>1070</v>
      </c>
      <c r="D609" s="165">
        <v>10</v>
      </c>
      <c r="E609" s="19"/>
      <c r="F609" s="303"/>
      <c r="G609" s="303"/>
      <c r="H609" s="303"/>
      <c r="I609" s="303"/>
      <c r="J609" s="149"/>
      <c r="K609" s="149"/>
      <c r="L609" s="149"/>
      <c r="M609" s="149"/>
      <c r="N609" s="149"/>
      <c r="O609" s="149"/>
      <c r="P609" s="154"/>
      <c r="Q609" s="154"/>
      <c r="R609" s="154"/>
      <c r="S609" s="124"/>
      <c r="T609" s="124"/>
      <c r="U609" s="124"/>
      <c r="V609" s="124"/>
      <c r="W609" s="124"/>
      <c r="X609" s="124"/>
      <c r="Y609" s="124"/>
      <c r="Z609" s="124"/>
      <c r="AA609" s="124"/>
      <c r="AB609" s="124"/>
      <c r="AC609" s="124"/>
      <c r="AD609" s="302">
        <f t="shared" si="164"/>
        <v>0</v>
      </c>
      <c r="AE609" s="451">
        <v>1.9</v>
      </c>
      <c r="AF609" s="311">
        <f t="shared" si="165"/>
        <v>0</v>
      </c>
      <c r="AG609" s="327"/>
      <c r="AH609" s="250"/>
    </row>
    <row r="610" spans="1:42" ht="35.1" customHeight="1" thickBot="1">
      <c r="A610" s="488"/>
      <c r="B610" s="194" t="s">
        <v>128</v>
      </c>
      <c r="C610" s="130" t="s">
        <v>1071</v>
      </c>
      <c r="D610" s="165">
        <v>10</v>
      </c>
      <c r="E610" s="19"/>
      <c r="F610" s="303"/>
      <c r="G610" s="303"/>
      <c r="H610" s="303"/>
      <c r="I610" s="303"/>
      <c r="J610" s="149"/>
      <c r="K610" s="159"/>
      <c r="L610" s="149"/>
      <c r="M610" s="149"/>
      <c r="N610" s="149"/>
      <c r="O610" s="149"/>
      <c r="P610" s="154"/>
      <c r="Q610" s="154"/>
      <c r="R610" s="154"/>
      <c r="S610" s="124"/>
      <c r="T610" s="124"/>
      <c r="U610" s="124"/>
      <c r="V610" s="124"/>
      <c r="W610" s="124"/>
      <c r="X610" s="124"/>
      <c r="Y610" s="124"/>
      <c r="Z610" s="124"/>
      <c r="AA610" s="124"/>
      <c r="AB610" s="124"/>
      <c r="AC610" s="124"/>
      <c r="AD610" s="302">
        <f t="shared" si="164"/>
        <v>0</v>
      </c>
      <c r="AE610" s="451">
        <v>2.37</v>
      </c>
      <c r="AF610" s="311">
        <f t="shared" si="165"/>
        <v>0</v>
      </c>
      <c r="AG610" s="327"/>
      <c r="AH610" s="250"/>
    </row>
    <row r="611" spans="1:42" s="220" customFormat="1" ht="58.5" customHeight="1" thickBot="1">
      <c r="A611" s="488"/>
      <c r="B611" s="194" t="s">
        <v>129</v>
      </c>
      <c r="C611" s="130" t="s">
        <v>1072</v>
      </c>
      <c r="D611" s="165">
        <v>10</v>
      </c>
      <c r="E611" s="19"/>
      <c r="F611" s="303"/>
      <c r="G611" s="303"/>
      <c r="H611" s="303"/>
      <c r="I611" s="303"/>
      <c r="J611" s="149"/>
      <c r="K611" s="160"/>
      <c r="L611" s="149"/>
      <c r="M611" s="149"/>
      <c r="N611" s="149"/>
      <c r="O611" s="149"/>
      <c r="P611" s="154"/>
      <c r="Q611" s="154"/>
      <c r="R611" s="154"/>
      <c r="S611" s="124"/>
      <c r="T611" s="124"/>
      <c r="U611" s="124"/>
      <c r="V611" s="124"/>
      <c r="W611" s="124"/>
      <c r="X611" s="124"/>
      <c r="Y611" s="124"/>
      <c r="Z611" s="124"/>
      <c r="AA611" s="124"/>
      <c r="AB611" s="124"/>
      <c r="AC611" s="124"/>
      <c r="AD611" s="302">
        <f t="shared" si="164"/>
        <v>0</v>
      </c>
      <c r="AE611" s="451">
        <v>3.33</v>
      </c>
      <c r="AF611" s="311">
        <f t="shared" si="165"/>
        <v>0</v>
      </c>
      <c r="AG611" s="332"/>
      <c r="AH611" s="250"/>
      <c r="AO611"/>
      <c r="AP611"/>
    </row>
    <row r="612" spans="1:42" s="220" customFormat="1" ht="39.950000000000003" customHeight="1" thickBot="1">
      <c r="A612" s="488"/>
      <c r="B612" s="194" t="s">
        <v>130</v>
      </c>
      <c r="C612" s="130" t="s">
        <v>1073</v>
      </c>
      <c r="D612" s="165">
        <v>10</v>
      </c>
      <c r="E612" s="19"/>
      <c r="F612" s="303"/>
      <c r="G612" s="303"/>
      <c r="H612" s="303"/>
      <c r="I612" s="303"/>
      <c r="J612" s="149"/>
      <c r="K612" s="149"/>
      <c r="L612" s="155"/>
      <c r="M612" s="149"/>
      <c r="N612" s="149"/>
      <c r="O612" s="149"/>
      <c r="P612" s="154"/>
      <c r="Q612" s="154"/>
      <c r="R612" s="154"/>
      <c r="S612" s="154"/>
      <c r="T612" s="124"/>
      <c r="U612" s="124"/>
      <c r="V612" s="124"/>
      <c r="W612" s="124"/>
      <c r="X612" s="124"/>
      <c r="Y612" s="124"/>
      <c r="Z612" s="124"/>
      <c r="AA612" s="124"/>
      <c r="AB612" s="124"/>
      <c r="AC612" s="124"/>
      <c r="AD612" s="302">
        <f t="shared" si="164"/>
        <v>0</v>
      </c>
      <c r="AE612" s="451">
        <v>5.0599999999999996</v>
      </c>
      <c r="AF612" s="311">
        <f t="shared" si="165"/>
        <v>0</v>
      </c>
      <c r="AG612" s="332"/>
      <c r="AH612" s="250"/>
      <c r="AO612"/>
      <c r="AP612"/>
    </row>
    <row r="613" spans="1:42" ht="50.1" customHeight="1" thickBot="1">
      <c r="A613" s="488"/>
      <c r="B613" s="194" t="s">
        <v>131</v>
      </c>
      <c r="C613" s="130" t="s">
        <v>1074</v>
      </c>
      <c r="D613" s="165">
        <v>10</v>
      </c>
      <c r="E613" s="19"/>
      <c r="F613" s="303"/>
      <c r="G613" s="303"/>
      <c r="H613" s="303"/>
      <c r="I613" s="303"/>
      <c r="J613" s="149"/>
      <c r="K613" s="149"/>
      <c r="L613" s="149"/>
      <c r="M613" s="142"/>
      <c r="N613" s="149"/>
      <c r="O613" s="149"/>
      <c r="P613" s="154"/>
      <c r="Q613" s="154"/>
      <c r="R613" s="154"/>
      <c r="S613" s="154"/>
      <c r="T613" s="124"/>
      <c r="U613" s="124"/>
      <c r="V613" s="124"/>
      <c r="W613" s="124"/>
      <c r="X613" s="124"/>
      <c r="Y613" s="124"/>
      <c r="Z613" s="124"/>
      <c r="AA613" s="124"/>
      <c r="AB613" s="124"/>
      <c r="AC613" s="124"/>
      <c r="AD613" s="302">
        <f t="shared" si="164"/>
        <v>0</v>
      </c>
      <c r="AE613" s="451">
        <v>5.82</v>
      </c>
      <c r="AF613" s="311">
        <f t="shared" si="165"/>
        <v>0</v>
      </c>
      <c r="AG613" s="328"/>
      <c r="AH613" s="250"/>
    </row>
    <row r="614" spans="1:42" s="220" customFormat="1" ht="50.1" customHeight="1" thickBot="1">
      <c r="A614" s="494" t="s">
        <v>570</v>
      </c>
      <c r="B614" s="495"/>
      <c r="C614" s="496"/>
      <c r="D614" s="473" t="s">
        <v>571</v>
      </c>
      <c r="E614" s="85"/>
      <c r="F614" s="103" t="s">
        <v>89</v>
      </c>
      <c r="G614" s="103" t="s">
        <v>576</v>
      </c>
      <c r="H614" s="145"/>
      <c r="I614" s="145"/>
      <c r="J614" s="145"/>
      <c r="K614" s="142"/>
      <c r="L614" s="142"/>
      <c r="M614" s="142"/>
      <c r="N614" s="149"/>
      <c r="O614" s="149"/>
      <c r="P614" s="149"/>
      <c r="Q614" s="145"/>
      <c r="R614" s="145"/>
      <c r="S614" s="145"/>
      <c r="T614" s="145"/>
      <c r="U614" s="145"/>
      <c r="V614" s="145"/>
      <c r="W614" s="145"/>
      <c r="X614" s="145"/>
      <c r="Y614" s="145"/>
      <c r="Z614" s="145"/>
      <c r="AA614" s="145"/>
      <c r="AB614" s="145"/>
      <c r="AC614" s="145"/>
      <c r="AD614" s="33" t="s">
        <v>2</v>
      </c>
      <c r="AE614" s="449" t="s">
        <v>386</v>
      </c>
      <c r="AF614" s="310" t="s">
        <v>387</v>
      </c>
      <c r="AG614" s="333"/>
      <c r="AH614" s="250"/>
      <c r="AO614"/>
      <c r="AP614"/>
    </row>
    <row r="615" spans="1:42" ht="50.1" customHeight="1" thickBot="1">
      <c r="A615" s="470"/>
      <c r="B615" s="471"/>
      <c r="C615" s="472"/>
      <c r="D615" s="474"/>
      <c r="E615" s="86"/>
      <c r="F615" s="104" t="s">
        <v>12</v>
      </c>
      <c r="G615" s="104" t="s">
        <v>5</v>
      </c>
      <c r="H615" s="150"/>
      <c r="I615" s="150"/>
      <c r="J615" s="150"/>
      <c r="K615" s="142"/>
      <c r="L615" s="142"/>
      <c r="M615" s="142"/>
      <c r="N615" s="149"/>
      <c r="O615" s="149"/>
      <c r="P615" s="149"/>
      <c r="Q615" s="149"/>
      <c r="R615" s="149"/>
      <c r="S615" s="149"/>
      <c r="T615" s="141"/>
      <c r="U615" s="141"/>
      <c r="V615" s="141"/>
      <c r="W615" s="141"/>
      <c r="X615" s="141"/>
      <c r="Y615" s="141"/>
      <c r="Z615" s="141"/>
      <c r="AA615" s="141"/>
      <c r="AB615" s="141"/>
      <c r="AC615" s="141"/>
      <c r="AD615" s="34"/>
      <c r="AE615" s="451"/>
      <c r="AF615" s="315"/>
      <c r="AG615" s="328"/>
      <c r="AH615" s="250"/>
    </row>
    <row r="616" spans="1:42" ht="43.5" customHeight="1" thickBot="1">
      <c r="A616" s="489"/>
      <c r="B616" s="490"/>
      <c r="C616" s="491"/>
      <c r="D616" s="475"/>
      <c r="E616" s="87"/>
      <c r="F616" s="7"/>
      <c r="G616" s="13"/>
      <c r="H616" s="149"/>
      <c r="I616" s="149"/>
      <c r="J616" s="149"/>
      <c r="K616" s="142"/>
      <c r="L616" s="142"/>
      <c r="M616" s="142"/>
      <c r="N616" s="149"/>
      <c r="O616" s="149"/>
      <c r="P616" s="149"/>
      <c r="Q616" s="149"/>
      <c r="R616" s="149"/>
      <c r="S616" s="149"/>
      <c r="T616" s="141"/>
      <c r="U616" s="141"/>
      <c r="V616" s="141"/>
      <c r="W616" s="141"/>
      <c r="X616" s="141"/>
      <c r="Y616" s="141"/>
      <c r="Z616" s="141"/>
      <c r="AA616" s="141"/>
      <c r="AB616" s="141"/>
      <c r="AC616" s="141"/>
      <c r="AD616" s="34">
        <f>SUM(AD617:AD628)</f>
        <v>0</v>
      </c>
      <c r="AE616" s="451"/>
      <c r="AF616" s="314"/>
      <c r="AG616" s="326"/>
      <c r="AH616" s="250"/>
    </row>
    <row r="617" spans="1:42" ht="50.1" customHeight="1" thickBot="1">
      <c r="A617" s="488"/>
      <c r="B617" s="194" t="s">
        <v>284</v>
      </c>
      <c r="C617" s="130" t="s">
        <v>1096</v>
      </c>
      <c r="D617" s="165">
        <v>50</v>
      </c>
      <c r="E617" s="19"/>
      <c r="F617" s="59"/>
      <c r="G617" s="155"/>
      <c r="H617" s="142"/>
      <c r="I617" s="142"/>
      <c r="J617" s="142"/>
      <c r="K617" s="142"/>
      <c r="L617" s="142"/>
      <c r="M617" s="142"/>
      <c r="N617" s="149"/>
      <c r="O617" s="149"/>
      <c r="P617" s="149"/>
      <c r="Q617" s="149"/>
      <c r="R617" s="149"/>
      <c r="S617" s="149"/>
      <c r="T617" s="149"/>
      <c r="U617" s="141"/>
      <c r="V617" s="141"/>
      <c r="W617" s="141"/>
      <c r="X617" s="141"/>
      <c r="Y617" s="141"/>
      <c r="Z617" s="141"/>
      <c r="AA617" s="141"/>
      <c r="AB617" s="141"/>
      <c r="AC617" s="141"/>
      <c r="AD617" s="302">
        <f t="shared" ref="AD617:AD628" si="166">SUM(ROUNDUP(F617/D617,0),ROUNDUP(G617/D617,0),ROUNDUP(H617/D617,0),ROUNDUP(I617/D617,0),ROUNDUP(J617/D617,0),ROUNDUP(K617/D617,0),ROUNDUP(L617/D617,0),ROUNDUP(M617/D617,0),ROUNDUP(N617/D617,0),ROUNDUP(O617/D617,0),ROUNDUP(P617/D617,0),ROUNDUP(Q617/D617,0),ROUNDUP(R617/D617,0),ROUNDUP(S617/D617,0),ROUNDUP(T617/D617,0),ROUNDUP(U617/D617,0),ROUNDUP(V617/D617,0),ROUNDUP(W617/D617,0),ROUNDUP(X617/D617,0),ROUNDUP(Y617/D617,0),ROUNDUP(Z617/D617,0),ROUNDUP(AA617/D617,0),ROUNDUP(AB617/D617,0),ROUNDUP(AC617/D617,0))*D617</f>
        <v>0</v>
      </c>
      <c r="AE617" s="451">
        <v>0.69</v>
      </c>
      <c r="AF617" s="311">
        <f t="shared" ref="AF617:AF622" si="167">AD617*AE617</f>
        <v>0</v>
      </c>
      <c r="AG617" s="327"/>
      <c r="AH617" s="250"/>
    </row>
    <row r="618" spans="1:42" ht="50.1" customHeight="1" thickBot="1">
      <c r="A618" s="488"/>
      <c r="B618" s="194" t="s">
        <v>285</v>
      </c>
      <c r="C618" s="130" t="s">
        <v>1097</v>
      </c>
      <c r="D618" s="165">
        <v>50</v>
      </c>
      <c r="E618" s="19"/>
      <c r="F618" s="59"/>
      <c r="G618" s="155"/>
      <c r="H618" s="142"/>
      <c r="I618" s="142"/>
      <c r="J618" s="142"/>
      <c r="K618" s="142"/>
      <c r="L618" s="142"/>
      <c r="M618" s="142"/>
      <c r="N618" s="149"/>
      <c r="O618" s="149"/>
      <c r="P618" s="149"/>
      <c r="Q618" s="149"/>
      <c r="R618" s="149"/>
      <c r="S618" s="149"/>
      <c r="T618" s="149"/>
      <c r="U618" s="141"/>
      <c r="V618" s="141"/>
      <c r="W618" s="141"/>
      <c r="X618" s="141"/>
      <c r="Y618" s="141"/>
      <c r="Z618" s="141"/>
      <c r="AA618" s="141"/>
      <c r="AB618" s="141"/>
      <c r="AC618" s="141"/>
      <c r="AD618" s="302">
        <f t="shared" si="166"/>
        <v>0</v>
      </c>
      <c r="AE618" s="451">
        <v>0.77</v>
      </c>
      <c r="AF618" s="311">
        <f t="shared" si="167"/>
        <v>0</v>
      </c>
      <c r="AG618" s="327"/>
      <c r="AH618" s="250"/>
    </row>
    <row r="619" spans="1:42" ht="50.1" customHeight="1" thickBot="1">
      <c r="A619" s="488"/>
      <c r="B619" s="194" t="s">
        <v>286</v>
      </c>
      <c r="C619" s="130" t="s">
        <v>1098</v>
      </c>
      <c r="D619" s="165">
        <v>50</v>
      </c>
      <c r="E619" s="19"/>
      <c r="F619" s="59"/>
      <c r="G619" s="155"/>
      <c r="H619" s="142"/>
      <c r="I619" s="142"/>
      <c r="J619" s="142"/>
      <c r="K619" s="142"/>
      <c r="L619" s="142"/>
      <c r="M619" s="149"/>
      <c r="N619" s="149"/>
      <c r="O619" s="149"/>
      <c r="P619" s="149"/>
      <c r="Q619" s="149"/>
      <c r="R619" s="149"/>
      <c r="S619" s="149"/>
      <c r="T619" s="149"/>
      <c r="U619" s="141"/>
      <c r="V619" s="141"/>
      <c r="W619" s="141"/>
      <c r="X619" s="141"/>
      <c r="Y619" s="141"/>
      <c r="Z619" s="141"/>
      <c r="AA619" s="141"/>
      <c r="AB619" s="141"/>
      <c r="AC619" s="141"/>
      <c r="AD619" s="302">
        <f t="shared" si="166"/>
        <v>0</v>
      </c>
      <c r="AE619" s="451">
        <v>0.89</v>
      </c>
      <c r="AF619" s="311">
        <f t="shared" si="167"/>
        <v>0</v>
      </c>
      <c r="AG619" s="327"/>
      <c r="AH619" s="250"/>
    </row>
    <row r="620" spans="1:42" ht="50.1" customHeight="1" thickBot="1">
      <c r="A620" s="488"/>
      <c r="B620" s="194" t="s">
        <v>287</v>
      </c>
      <c r="C620" s="130" t="s">
        <v>1099</v>
      </c>
      <c r="D620" s="165">
        <v>50</v>
      </c>
      <c r="E620" s="19"/>
      <c r="F620" s="59"/>
      <c r="G620" s="155"/>
      <c r="H620" s="142"/>
      <c r="I620" s="142"/>
      <c r="J620" s="142"/>
      <c r="K620" s="142"/>
      <c r="L620" s="142"/>
      <c r="M620" s="149"/>
      <c r="N620" s="149"/>
      <c r="O620" s="149"/>
      <c r="P620" s="149"/>
      <c r="Q620" s="149"/>
      <c r="R620" s="149"/>
      <c r="S620" s="149"/>
      <c r="T620" s="149"/>
      <c r="U620" s="141"/>
      <c r="V620" s="141"/>
      <c r="W620" s="141"/>
      <c r="X620" s="141"/>
      <c r="Y620" s="141"/>
      <c r="Z620" s="141"/>
      <c r="AA620" s="141"/>
      <c r="AB620" s="141"/>
      <c r="AC620" s="141"/>
      <c r="AD620" s="302">
        <f t="shared" si="166"/>
        <v>0</v>
      </c>
      <c r="AE620" s="451">
        <v>1.06</v>
      </c>
      <c r="AF620" s="311">
        <f t="shared" si="167"/>
        <v>0</v>
      </c>
      <c r="AG620" s="328"/>
      <c r="AH620" s="250"/>
    </row>
    <row r="621" spans="1:42" s="1" customFormat="1" ht="50.1" customHeight="1" thickBot="1">
      <c r="A621" s="488"/>
      <c r="B621" s="194" t="s">
        <v>288</v>
      </c>
      <c r="C621" s="130" t="s">
        <v>1100</v>
      </c>
      <c r="D621" s="165">
        <v>50</v>
      </c>
      <c r="E621" s="19"/>
      <c r="F621" s="59"/>
      <c r="G621" s="155"/>
      <c r="H621" s="155"/>
      <c r="I621" s="142"/>
      <c r="J621" s="142"/>
      <c r="K621" s="142"/>
      <c r="L621" s="142"/>
      <c r="M621" s="149"/>
      <c r="N621" s="149"/>
      <c r="O621" s="149"/>
      <c r="P621" s="149"/>
      <c r="Q621" s="149"/>
      <c r="R621" s="149"/>
      <c r="S621" s="149"/>
      <c r="T621" s="149"/>
      <c r="U621" s="141"/>
      <c r="V621" s="141"/>
      <c r="W621" s="141"/>
      <c r="X621" s="141"/>
      <c r="Y621" s="141"/>
      <c r="Z621" s="141"/>
      <c r="AA621" s="141"/>
      <c r="AB621" s="141"/>
      <c r="AC621" s="141"/>
      <c r="AD621" s="302">
        <f t="shared" si="166"/>
        <v>0</v>
      </c>
      <c r="AE621" s="451">
        <v>1.37</v>
      </c>
      <c r="AF621" s="311">
        <f t="shared" si="167"/>
        <v>0</v>
      </c>
      <c r="AG621" s="336"/>
      <c r="AH621" s="250"/>
      <c r="AO621"/>
      <c r="AP621"/>
    </row>
    <row r="622" spans="1:42" ht="50.1" customHeight="1" thickBot="1">
      <c r="A622" s="488"/>
      <c r="B622" s="194" t="s">
        <v>289</v>
      </c>
      <c r="C622" s="130" t="s">
        <v>1101</v>
      </c>
      <c r="D622" s="165">
        <v>50</v>
      </c>
      <c r="E622" s="19"/>
      <c r="F622" s="59"/>
      <c r="G622" s="155"/>
      <c r="H622" s="155"/>
      <c r="I622" s="142"/>
      <c r="J622" s="142"/>
      <c r="K622" s="142"/>
      <c r="L622" s="142"/>
      <c r="M622" s="149"/>
      <c r="N622" s="149"/>
      <c r="O622" s="149"/>
      <c r="P622" s="149"/>
      <c r="Q622" s="149"/>
      <c r="R622" s="149"/>
      <c r="S622" s="141"/>
      <c r="T622" s="141"/>
      <c r="U622" s="141"/>
      <c r="V622" s="141"/>
      <c r="W622" s="141"/>
      <c r="X622" s="141"/>
      <c r="Y622" s="141"/>
      <c r="Z622" s="141"/>
      <c r="AA622" s="141"/>
      <c r="AB622" s="141"/>
      <c r="AC622" s="141"/>
      <c r="AD622" s="302">
        <f t="shared" si="166"/>
        <v>0</v>
      </c>
      <c r="AE622" s="451">
        <v>1.56</v>
      </c>
      <c r="AF622" s="311">
        <f t="shared" si="167"/>
        <v>0</v>
      </c>
      <c r="AG622" s="327"/>
      <c r="AH622" s="250"/>
    </row>
    <row r="623" spans="1:42" ht="50.1" customHeight="1" thickBot="1">
      <c r="A623" s="488"/>
      <c r="B623" s="194" t="s">
        <v>290</v>
      </c>
      <c r="C623" s="130" t="s">
        <v>1102</v>
      </c>
      <c r="D623" s="165">
        <v>50</v>
      </c>
      <c r="E623" s="19"/>
      <c r="F623" s="59"/>
      <c r="G623" s="155"/>
      <c r="H623" s="155"/>
      <c r="I623" s="142"/>
      <c r="J623" s="142"/>
      <c r="K623" s="142"/>
      <c r="L623" s="149"/>
      <c r="M623" s="149"/>
      <c r="N623" s="149"/>
      <c r="O623" s="149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  <c r="AB623" s="141"/>
      <c r="AC623" s="141"/>
      <c r="AD623" s="302">
        <f t="shared" si="166"/>
        <v>0</v>
      </c>
      <c r="AE623" s="451">
        <v>1.89</v>
      </c>
      <c r="AF623" s="311">
        <f>AD623*AE623</f>
        <v>0</v>
      </c>
      <c r="AG623" s="327"/>
      <c r="AH623" s="250"/>
    </row>
    <row r="624" spans="1:42" ht="110.1" customHeight="1" thickBot="1">
      <c r="A624" s="488"/>
      <c r="B624" s="194" t="s">
        <v>291</v>
      </c>
      <c r="C624" s="130" t="s">
        <v>1103</v>
      </c>
      <c r="D624" s="165">
        <v>50</v>
      </c>
      <c r="E624" s="19"/>
      <c r="F624" s="59"/>
      <c r="G624" s="155"/>
      <c r="H624" s="155"/>
      <c r="I624" s="142"/>
      <c r="J624" s="142"/>
      <c r="K624" s="142"/>
      <c r="L624" s="145"/>
      <c r="M624" s="149"/>
      <c r="N624" s="149"/>
      <c r="O624" s="124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  <c r="AB624" s="141"/>
      <c r="AC624" s="141"/>
      <c r="AD624" s="302">
        <f t="shared" si="166"/>
        <v>0</v>
      </c>
      <c r="AE624" s="451">
        <v>2.2400000000000002</v>
      </c>
      <c r="AF624" s="311">
        <f>AD624*AE624</f>
        <v>0</v>
      </c>
      <c r="AG624" s="328"/>
      <c r="AH624" s="250"/>
    </row>
    <row r="625" spans="1:42" ht="50.1" customHeight="1" thickBot="1">
      <c r="A625" s="488"/>
      <c r="B625" s="194" t="s">
        <v>292</v>
      </c>
      <c r="C625" s="130" t="s">
        <v>1104</v>
      </c>
      <c r="D625" s="165">
        <v>50</v>
      </c>
      <c r="E625" s="19"/>
      <c r="F625" s="59"/>
      <c r="G625" s="155"/>
      <c r="H625" s="155"/>
      <c r="I625" s="142"/>
      <c r="J625" s="142"/>
      <c r="K625" s="142"/>
      <c r="L625" s="150"/>
      <c r="M625" s="149"/>
      <c r="N625" s="149"/>
      <c r="O625" s="149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  <c r="AB625" s="141"/>
      <c r="AC625" s="141"/>
      <c r="AD625" s="302">
        <f t="shared" si="166"/>
        <v>0</v>
      </c>
      <c r="AE625" s="451">
        <v>2.73</v>
      </c>
      <c r="AF625" s="311">
        <f>AD625*AE625</f>
        <v>0</v>
      </c>
      <c r="AG625" s="327"/>
      <c r="AH625" s="250"/>
    </row>
    <row r="626" spans="1:42" ht="50.1" customHeight="1" thickBot="1">
      <c r="A626" s="488"/>
      <c r="B626" s="194" t="s">
        <v>293</v>
      </c>
      <c r="C626" s="130" t="s">
        <v>1105</v>
      </c>
      <c r="D626" s="165">
        <v>50</v>
      </c>
      <c r="E626" s="19"/>
      <c r="F626" s="59"/>
      <c r="G626" s="155"/>
      <c r="H626" s="155"/>
      <c r="I626" s="142"/>
      <c r="J626" s="142"/>
      <c r="K626" s="142"/>
      <c r="L626" s="149"/>
      <c r="M626" s="149"/>
      <c r="N626" s="149"/>
      <c r="O626" s="149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  <c r="AB626" s="141"/>
      <c r="AC626" s="141"/>
      <c r="AD626" s="302">
        <f t="shared" si="166"/>
        <v>0</v>
      </c>
      <c r="AE626" s="451">
        <v>3.72</v>
      </c>
      <c r="AF626" s="311">
        <f>AD626*AE626</f>
        <v>0</v>
      </c>
      <c r="AG626" s="327"/>
      <c r="AH626" s="250"/>
    </row>
    <row r="627" spans="1:42" ht="50.1" customHeight="1" thickBot="1">
      <c r="A627" s="488"/>
      <c r="B627" s="194" t="s">
        <v>294</v>
      </c>
      <c r="C627" s="130" t="s">
        <v>1106</v>
      </c>
      <c r="D627" s="165">
        <v>50</v>
      </c>
      <c r="E627" s="19"/>
      <c r="F627" s="59"/>
      <c r="G627" s="155"/>
      <c r="H627" s="142"/>
      <c r="I627" s="142"/>
      <c r="J627" s="142"/>
      <c r="K627" s="142"/>
      <c r="L627" s="149"/>
      <c r="M627" s="149"/>
      <c r="N627" s="149"/>
      <c r="O627" s="149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  <c r="AB627" s="141"/>
      <c r="AC627" s="141"/>
      <c r="AD627" s="302">
        <f t="shared" si="166"/>
        <v>0</v>
      </c>
      <c r="AE627" s="451">
        <v>4.47</v>
      </c>
      <c r="AF627" s="311">
        <f>AD627*AE627</f>
        <v>0</v>
      </c>
      <c r="AG627" s="327"/>
      <c r="AH627" s="250"/>
    </row>
    <row r="628" spans="1:42" s="1" customFormat="1" ht="110.1" customHeight="1" thickBot="1">
      <c r="A628" s="184"/>
      <c r="B628" s="194" t="s">
        <v>303</v>
      </c>
      <c r="C628" s="130" t="s">
        <v>1085</v>
      </c>
      <c r="D628" s="165">
        <v>5</v>
      </c>
      <c r="E628" s="19"/>
      <c r="F628" s="59"/>
      <c r="G628" s="307"/>
      <c r="H628" s="142"/>
      <c r="I628" s="142"/>
      <c r="J628" s="142"/>
      <c r="K628" s="142"/>
      <c r="L628" s="149"/>
      <c r="M628" s="149"/>
      <c r="N628" s="149"/>
      <c r="O628" s="149"/>
      <c r="P628" s="149"/>
      <c r="Q628" s="149"/>
      <c r="R628" s="149"/>
      <c r="S628" s="149"/>
      <c r="T628" s="149"/>
      <c r="U628" s="141"/>
      <c r="V628" s="141"/>
      <c r="W628" s="141"/>
      <c r="X628" s="141"/>
      <c r="Y628" s="141"/>
      <c r="Z628" s="141"/>
      <c r="AA628" s="141"/>
      <c r="AB628" s="141"/>
      <c r="AC628" s="141"/>
      <c r="AD628" s="302">
        <f t="shared" si="166"/>
        <v>0</v>
      </c>
      <c r="AE628" s="451">
        <v>16</v>
      </c>
      <c r="AF628" s="311">
        <f t="shared" ref="AF628" si="168">AD628*AE628</f>
        <v>0</v>
      </c>
      <c r="AG628" s="336"/>
      <c r="AH628" s="250"/>
      <c r="AO628"/>
      <c r="AP628"/>
    </row>
    <row r="629" spans="1:42" s="1" customFormat="1" ht="50.1" customHeight="1" thickBot="1">
      <c r="A629" s="494" t="s">
        <v>570</v>
      </c>
      <c r="B629" s="495"/>
      <c r="C629" s="496"/>
      <c r="D629" s="473" t="s">
        <v>571</v>
      </c>
      <c r="E629" s="85"/>
      <c r="F629" s="103" t="s">
        <v>89</v>
      </c>
      <c r="G629" s="103" t="s">
        <v>576</v>
      </c>
      <c r="H629" s="124"/>
      <c r="I629" s="141"/>
      <c r="J629" s="149"/>
      <c r="K629" s="149"/>
      <c r="L629" s="149"/>
      <c r="M629" s="149"/>
      <c r="N629" s="149"/>
      <c r="O629" s="149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33" t="s">
        <v>2</v>
      </c>
      <c r="AE629" s="449" t="s">
        <v>386</v>
      </c>
      <c r="AF629" s="310" t="s">
        <v>387</v>
      </c>
      <c r="AG629" s="336"/>
      <c r="AH629" s="250"/>
      <c r="AO629"/>
      <c r="AP629"/>
    </row>
    <row r="630" spans="1:42" s="1" customFormat="1" ht="50.1" customHeight="1" thickBot="1">
      <c r="A630" s="470"/>
      <c r="B630" s="471"/>
      <c r="C630" s="472"/>
      <c r="D630" s="474"/>
      <c r="E630" s="86"/>
      <c r="F630" s="104" t="s">
        <v>12</v>
      </c>
      <c r="G630" s="104" t="s">
        <v>5</v>
      </c>
      <c r="H630" s="124"/>
      <c r="I630" s="124"/>
      <c r="J630" s="149"/>
      <c r="K630" s="149"/>
      <c r="L630" s="149"/>
      <c r="M630" s="149"/>
      <c r="N630" s="149"/>
      <c r="O630" s="149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  <c r="AB630" s="124"/>
      <c r="AC630" s="124"/>
      <c r="AD630" s="34"/>
      <c r="AE630" s="450"/>
      <c r="AF630" s="315"/>
      <c r="AG630" s="336"/>
      <c r="AH630" s="250"/>
      <c r="AO630"/>
      <c r="AP630"/>
    </row>
    <row r="631" spans="1:42" s="1" customFormat="1" ht="43.5" customHeight="1" thickBot="1">
      <c r="A631" s="489"/>
      <c r="B631" s="490"/>
      <c r="C631" s="491"/>
      <c r="D631" s="475"/>
      <c r="E631" s="87"/>
      <c r="F631" s="16"/>
      <c r="G631" s="13"/>
      <c r="H631" s="124"/>
      <c r="I631" s="124"/>
      <c r="J631" s="149"/>
      <c r="K631" s="149"/>
      <c r="L631" s="149"/>
      <c r="M631" s="149"/>
      <c r="N631" s="149"/>
      <c r="O631" s="149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  <c r="AA631" s="124"/>
      <c r="AB631" s="124"/>
      <c r="AC631" s="124"/>
      <c r="AD631" s="34">
        <f>SUM(AD632:AD644)</f>
        <v>0</v>
      </c>
      <c r="AE631" s="450"/>
      <c r="AF631" s="314"/>
      <c r="AG631" s="326"/>
      <c r="AH631" s="250"/>
      <c r="AO631"/>
      <c r="AP631"/>
    </row>
    <row r="632" spans="1:42" s="1" customFormat="1" ht="50.1" customHeight="1" thickBot="1">
      <c r="A632" s="488"/>
      <c r="B632" s="194" t="s">
        <v>153</v>
      </c>
      <c r="C632" s="130" t="s">
        <v>1044</v>
      </c>
      <c r="D632" s="165">
        <v>20</v>
      </c>
      <c r="E632" s="27"/>
      <c r="F632" s="59"/>
      <c r="G632" s="141"/>
      <c r="H632" s="141"/>
      <c r="I632" s="124"/>
      <c r="J632" s="124"/>
      <c r="K632" s="124"/>
      <c r="L632" s="149"/>
      <c r="M632" s="149"/>
      <c r="N632" s="149"/>
      <c r="O632" s="149"/>
      <c r="P632" s="149"/>
      <c r="Q632" s="149"/>
      <c r="R632" s="149"/>
      <c r="S632" s="149"/>
      <c r="T632" s="141"/>
      <c r="U632" s="141"/>
      <c r="V632" s="141"/>
      <c r="W632" s="141"/>
      <c r="X632" s="141"/>
      <c r="Y632" s="141"/>
      <c r="Z632" s="141"/>
      <c r="AA632" s="141"/>
      <c r="AB632" s="141"/>
      <c r="AC632" s="141"/>
      <c r="AD632" s="302">
        <f t="shared" ref="AD632:AD644" si="169">SUM(ROUNDUP(F632/D632,0),ROUNDUP(G632/D632,0),ROUNDUP(H632/D632,0),ROUNDUP(I632/D632,0),ROUNDUP(J632/D632,0),ROUNDUP(K632/D632,0),ROUNDUP(L632/D632,0),ROUNDUP(M632/D632,0),ROUNDUP(N632/D632,0),ROUNDUP(O632/D632,0),ROUNDUP(P632/D632,0),ROUNDUP(Q632/D632,0),ROUNDUP(R632/D632,0),ROUNDUP(S632/D632,0),ROUNDUP(T632/D632,0),ROUNDUP(U632/D632,0),ROUNDUP(V632/D632,0),ROUNDUP(W632/D632,0),ROUNDUP(X632/D632,0),ROUNDUP(Y632/D632,0),ROUNDUP(Z632/D632,0),ROUNDUP(AA632/D632,0),ROUNDUP(AB632/D632,0),ROUNDUP(AC632/D632,0))*D632</f>
        <v>0</v>
      </c>
      <c r="AE632" s="451">
        <v>0.37</v>
      </c>
      <c r="AF632" s="311">
        <f t="shared" ref="AF632:AF644" si="170">AD632*AE632</f>
        <v>0</v>
      </c>
      <c r="AG632" s="336"/>
      <c r="AH632" s="250"/>
      <c r="AO632"/>
      <c r="AP632"/>
    </row>
    <row r="633" spans="1:42" s="1" customFormat="1" ht="50.1" customHeight="1" thickBot="1">
      <c r="A633" s="488"/>
      <c r="B633" s="194" t="s">
        <v>154</v>
      </c>
      <c r="C633" s="130" t="s">
        <v>1045</v>
      </c>
      <c r="D633" s="165">
        <v>20</v>
      </c>
      <c r="E633" s="19"/>
      <c r="F633" s="59"/>
      <c r="G633" s="141"/>
      <c r="H633" s="141"/>
      <c r="I633" s="141"/>
      <c r="J633" s="124"/>
      <c r="K633" s="124"/>
      <c r="L633" s="149"/>
      <c r="M633" s="149"/>
      <c r="N633" s="143"/>
      <c r="O633" s="149"/>
      <c r="P633" s="149"/>
      <c r="Q633" s="149"/>
      <c r="R633" s="149"/>
      <c r="S633" s="149"/>
      <c r="T633" s="141"/>
      <c r="U633" s="141"/>
      <c r="V633" s="141"/>
      <c r="W633" s="141"/>
      <c r="X633" s="141"/>
      <c r="Y633" s="141"/>
      <c r="Z633" s="141"/>
      <c r="AA633" s="141"/>
      <c r="AB633" s="141"/>
      <c r="AC633" s="141"/>
      <c r="AD633" s="302">
        <f t="shared" si="169"/>
        <v>0</v>
      </c>
      <c r="AE633" s="451">
        <v>0.46</v>
      </c>
      <c r="AF633" s="311">
        <f t="shared" si="170"/>
        <v>0</v>
      </c>
      <c r="AG633" s="336"/>
      <c r="AH633" s="250"/>
      <c r="AO633"/>
      <c r="AP633"/>
    </row>
    <row r="634" spans="1:42" s="1" customFormat="1" ht="50.1" customHeight="1" thickBot="1">
      <c r="A634" s="488"/>
      <c r="B634" s="194" t="s">
        <v>155</v>
      </c>
      <c r="C634" s="130" t="s">
        <v>1046</v>
      </c>
      <c r="D634" s="165">
        <v>20</v>
      </c>
      <c r="E634" s="19"/>
      <c r="F634" s="59"/>
      <c r="G634" s="141"/>
      <c r="H634" s="141"/>
      <c r="I634" s="141"/>
      <c r="J634" s="124"/>
      <c r="K634" s="124"/>
      <c r="L634" s="149"/>
      <c r="M634" s="149"/>
      <c r="N634" s="124"/>
      <c r="O634" s="149"/>
      <c r="P634" s="149"/>
      <c r="Q634" s="149"/>
      <c r="R634" s="149"/>
      <c r="S634" s="149"/>
      <c r="T634" s="141"/>
      <c r="U634" s="141"/>
      <c r="V634" s="141"/>
      <c r="W634" s="141"/>
      <c r="X634" s="141"/>
      <c r="Y634" s="141"/>
      <c r="Z634" s="141"/>
      <c r="AA634" s="141"/>
      <c r="AB634" s="141"/>
      <c r="AC634" s="141"/>
      <c r="AD634" s="302">
        <f t="shared" si="169"/>
        <v>0</v>
      </c>
      <c r="AE634" s="451">
        <v>0.56000000000000005</v>
      </c>
      <c r="AF634" s="311">
        <f t="shared" si="170"/>
        <v>0</v>
      </c>
      <c r="AG634" s="336"/>
      <c r="AH634" s="250"/>
      <c r="AO634"/>
      <c r="AP634"/>
    </row>
    <row r="635" spans="1:42" s="1" customFormat="1" ht="50.1" customHeight="1" thickBot="1">
      <c r="A635" s="488"/>
      <c r="B635" s="194" t="s">
        <v>156</v>
      </c>
      <c r="C635" s="130" t="s">
        <v>1047</v>
      </c>
      <c r="D635" s="165">
        <v>20</v>
      </c>
      <c r="E635" s="19"/>
      <c r="F635" s="59"/>
      <c r="G635" s="141"/>
      <c r="H635" s="141"/>
      <c r="I635" s="141"/>
      <c r="J635" s="124"/>
      <c r="K635" s="124"/>
      <c r="L635" s="149"/>
      <c r="M635" s="149"/>
      <c r="N635" s="124"/>
      <c r="O635" s="149"/>
      <c r="P635" s="149"/>
      <c r="Q635" s="149"/>
      <c r="R635" s="149"/>
      <c r="S635" s="149"/>
      <c r="T635" s="141"/>
      <c r="U635" s="141"/>
      <c r="V635" s="141"/>
      <c r="W635" s="141"/>
      <c r="X635" s="141"/>
      <c r="Y635" s="141"/>
      <c r="Z635" s="141"/>
      <c r="AA635" s="141"/>
      <c r="AB635" s="141"/>
      <c r="AC635" s="141"/>
      <c r="AD635" s="302">
        <f t="shared" si="169"/>
        <v>0</v>
      </c>
      <c r="AE635" s="451">
        <v>0.83</v>
      </c>
      <c r="AF635" s="311">
        <f t="shared" si="170"/>
        <v>0</v>
      </c>
      <c r="AG635" s="336"/>
      <c r="AH635" s="250"/>
      <c r="AO635"/>
      <c r="AP635"/>
    </row>
    <row r="636" spans="1:42" s="3" customFormat="1" ht="50.1" customHeight="1" thickBot="1">
      <c r="A636" s="488"/>
      <c r="B636" s="194" t="s">
        <v>157</v>
      </c>
      <c r="C636" s="130" t="s">
        <v>1048</v>
      </c>
      <c r="D636" s="165">
        <v>20</v>
      </c>
      <c r="E636" s="19"/>
      <c r="F636" s="59"/>
      <c r="G636" s="59"/>
      <c r="H636" s="141"/>
      <c r="I636" s="141"/>
      <c r="J636" s="124"/>
      <c r="K636" s="124"/>
      <c r="L636" s="149"/>
      <c r="M636" s="143"/>
      <c r="N636" s="149"/>
      <c r="O636" s="143"/>
      <c r="P636" s="149"/>
      <c r="Q636" s="149"/>
      <c r="R636" s="149"/>
      <c r="S636" s="149"/>
      <c r="T636" s="141"/>
      <c r="U636" s="141"/>
      <c r="V636" s="141"/>
      <c r="W636" s="141"/>
      <c r="X636" s="141"/>
      <c r="Y636" s="141"/>
      <c r="Z636" s="141"/>
      <c r="AA636" s="141"/>
      <c r="AB636" s="141"/>
      <c r="AC636" s="141"/>
      <c r="AD636" s="302">
        <f t="shared" si="169"/>
        <v>0</v>
      </c>
      <c r="AE636" s="451">
        <v>1.2</v>
      </c>
      <c r="AF636" s="311">
        <f t="shared" si="170"/>
        <v>0</v>
      </c>
      <c r="AG636" s="335"/>
      <c r="AH636" s="250"/>
      <c r="AO636"/>
      <c r="AP636"/>
    </row>
    <row r="637" spans="1:42" s="3" customFormat="1" ht="50.1" customHeight="1" thickBot="1">
      <c r="A637" s="488"/>
      <c r="B637" s="194" t="s">
        <v>158</v>
      </c>
      <c r="C637" s="130" t="s">
        <v>1049</v>
      </c>
      <c r="D637" s="165">
        <v>20</v>
      </c>
      <c r="E637" s="19"/>
      <c r="F637" s="59"/>
      <c r="G637" s="59"/>
      <c r="H637" s="141"/>
      <c r="I637" s="141"/>
      <c r="J637" s="124"/>
      <c r="K637" s="124"/>
      <c r="L637" s="149"/>
      <c r="M637" s="124"/>
      <c r="N637" s="149"/>
      <c r="O637" s="124"/>
      <c r="P637" s="149"/>
      <c r="Q637" s="149"/>
      <c r="R637" s="149"/>
      <c r="S637" s="149"/>
      <c r="T637" s="141"/>
      <c r="U637" s="141"/>
      <c r="V637" s="141"/>
      <c r="W637" s="141"/>
      <c r="X637" s="141"/>
      <c r="Y637" s="141"/>
      <c r="Z637" s="141"/>
      <c r="AA637" s="141"/>
      <c r="AB637" s="141"/>
      <c r="AC637" s="141"/>
      <c r="AD637" s="302">
        <f t="shared" si="169"/>
        <v>0</v>
      </c>
      <c r="AE637" s="451">
        <v>1.57</v>
      </c>
      <c r="AF637" s="311">
        <f t="shared" si="170"/>
        <v>0</v>
      </c>
      <c r="AG637" s="335"/>
      <c r="AH637" s="250"/>
      <c r="AO637"/>
      <c r="AP637"/>
    </row>
    <row r="638" spans="1:42" s="1" customFormat="1" ht="50.1" customHeight="1" thickBot="1">
      <c r="A638" s="488"/>
      <c r="B638" s="194" t="s">
        <v>159</v>
      </c>
      <c r="C638" s="130" t="s">
        <v>1050</v>
      </c>
      <c r="D638" s="165">
        <v>20</v>
      </c>
      <c r="E638" s="19"/>
      <c r="F638" s="59"/>
      <c r="G638" s="59"/>
      <c r="H638" s="141"/>
      <c r="I638" s="141"/>
      <c r="J638" s="124"/>
      <c r="K638" s="124"/>
      <c r="L638" s="149"/>
      <c r="M638" s="124"/>
      <c r="N638" s="149"/>
      <c r="O638" s="124"/>
      <c r="P638" s="149"/>
      <c r="Q638" s="149"/>
      <c r="R638" s="149"/>
      <c r="S638" s="149"/>
      <c r="T638" s="141"/>
      <c r="U638" s="141"/>
      <c r="V638" s="141"/>
      <c r="W638" s="141"/>
      <c r="X638" s="141"/>
      <c r="Y638" s="141"/>
      <c r="Z638" s="141"/>
      <c r="AA638" s="141"/>
      <c r="AB638" s="141"/>
      <c r="AC638" s="141"/>
      <c r="AD638" s="302">
        <f t="shared" si="169"/>
        <v>0</v>
      </c>
      <c r="AE638" s="451">
        <v>2.04</v>
      </c>
      <c r="AF638" s="311">
        <f t="shared" si="170"/>
        <v>0</v>
      </c>
      <c r="AG638" s="328"/>
      <c r="AH638" s="250"/>
      <c r="AO638"/>
      <c r="AP638"/>
    </row>
    <row r="639" spans="1:42" s="1" customFormat="1" ht="50.1" customHeight="1" thickBot="1">
      <c r="A639" s="488"/>
      <c r="B639" s="194" t="s">
        <v>160</v>
      </c>
      <c r="C639" s="130" t="s">
        <v>1051</v>
      </c>
      <c r="D639" s="165">
        <v>10</v>
      </c>
      <c r="E639" s="19"/>
      <c r="F639" s="59"/>
      <c r="G639" s="59"/>
      <c r="H639" s="141"/>
      <c r="I639" s="141"/>
      <c r="J639" s="124"/>
      <c r="K639" s="124"/>
      <c r="L639" s="149"/>
      <c r="M639" s="124"/>
      <c r="N639" s="149"/>
      <c r="O639" s="124"/>
      <c r="P639" s="149"/>
      <c r="Q639" s="149"/>
      <c r="R639" s="149"/>
      <c r="S639" s="149"/>
      <c r="T639" s="141"/>
      <c r="U639" s="141"/>
      <c r="V639" s="141"/>
      <c r="W639" s="141"/>
      <c r="X639" s="141"/>
      <c r="Y639" s="141"/>
      <c r="Z639" s="141"/>
      <c r="AA639" s="141"/>
      <c r="AB639" s="141"/>
      <c r="AC639" s="141"/>
      <c r="AD639" s="302">
        <f t="shared" si="169"/>
        <v>0</v>
      </c>
      <c r="AE639" s="451">
        <v>2.73</v>
      </c>
      <c r="AF639" s="311">
        <f t="shared" si="170"/>
        <v>0</v>
      </c>
      <c r="AG639" s="336"/>
      <c r="AH639" s="250"/>
      <c r="AO639"/>
      <c r="AP639"/>
    </row>
    <row r="640" spans="1:42" s="1" customFormat="1" ht="50.1" customHeight="1" thickBot="1">
      <c r="A640" s="488"/>
      <c r="B640" s="194" t="s">
        <v>161</v>
      </c>
      <c r="C640" s="130" t="s">
        <v>1052</v>
      </c>
      <c r="D640" s="208">
        <v>10</v>
      </c>
      <c r="E640" s="19"/>
      <c r="F640" s="59"/>
      <c r="G640" s="59"/>
      <c r="H640" s="141"/>
      <c r="I640" s="141"/>
      <c r="J640" s="124"/>
      <c r="K640" s="145"/>
      <c r="L640" s="143"/>
      <c r="M640" s="124"/>
      <c r="N640" s="149"/>
      <c r="O640" s="124"/>
      <c r="P640" s="143"/>
      <c r="Q640" s="149"/>
      <c r="R640" s="149"/>
      <c r="S640" s="149"/>
      <c r="T640" s="141"/>
      <c r="U640" s="141"/>
      <c r="V640" s="141"/>
      <c r="W640" s="141"/>
      <c r="X640" s="141"/>
      <c r="Y640" s="141"/>
      <c r="Z640" s="141"/>
      <c r="AA640" s="141"/>
      <c r="AB640" s="141"/>
      <c r="AC640" s="141"/>
      <c r="AD640" s="302">
        <f t="shared" si="169"/>
        <v>0</v>
      </c>
      <c r="AE640" s="451">
        <v>4.09</v>
      </c>
      <c r="AF640" s="311">
        <f t="shared" si="170"/>
        <v>0</v>
      </c>
      <c r="AG640" s="336"/>
      <c r="AH640" s="250"/>
      <c r="AO640"/>
      <c r="AP640"/>
    </row>
    <row r="641" spans="1:42" s="1" customFormat="1" ht="35.1" customHeight="1" thickBot="1">
      <c r="A641" s="488"/>
      <c r="B641" s="194" t="s">
        <v>162</v>
      </c>
      <c r="C641" s="130" t="s">
        <v>1053</v>
      </c>
      <c r="D641" s="208">
        <v>10</v>
      </c>
      <c r="E641" s="19"/>
      <c r="F641" s="59"/>
      <c r="G641" s="59"/>
      <c r="H641" s="141"/>
      <c r="I641" s="141"/>
      <c r="J641" s="124"/>
      <c r="K641" s="150"/>
      <c r="L641" s="124"/>
      <c r="M641" s="124"/>
      <c r="N641" s="149"/>
      <c r="O641" s="124"/>
      <c r="P641" s="124"/>
      <c r="Q641" s="149"/>
      <c r="R641" s="149"/>
      <c r="S641" s="149"/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302">
        <f t="shared" si="169"/>
        <v>0</v>
      </c>
      <c r="AE641" s="451">
        <v>5.42</v>
      </c>
      <c r="AF641" s="311">
        <f t="shared" si="170"/>
        <v>0</v>
      </c>
      <c r="AG641" s="336"/>
      <c r="AH641" s="250"/>
      <c r="AO641"/>
      <c r="AP641"/>
    </row>
    <row r="642" spans="1:42" s="1" customFormat="1" ht="35.1" customHeight="1" thickBot="1">
      <c r="A642" s="488"/>
      <c r="B642" s="194" t="s">
        <v>163</v>
      </c>
      <c r="C642" s="130" t="s">
        <v>1054</v>
      </c>
      <c r="D642" s="208">
        <v>10</v>
      </c>
      <c r="E642" s="19"/>
      <c r="F642" s="59"/>
      <c r="G642" s="59"/>
      <c r="H642" s="141"/>
      <c r="I642" s="141"/>
      <c r="J642" s="124"/>
      <c r="K642" s="149"/>
      <c r="L642" s="124"/>
      <c r="M642" s="149"/>
      <c r="N642" s="149"/>
      <c r="O642" s="149"/>
      <c r="P642" s="124"/>
      <c r="Q642" s="149"/>
      <c r="R642" s="149"/>
      <c r="S642" s="149"/>
      <c r="T642" s="141"/>
      <c r="U642" s="141"/>
      <c r="V642" s="141"/>
      <c r="W642" s="141"/>
      <c r="X642" s="141"/>
      <c r="Y642" s="141"/>
      <c r="Z642" s="141"/>
      <c r="AA642" s="141"/>
      <c r="AB642" s="141"/>
      <c r="AC642" s="141"/>
      <c r="AD642" s="302">
        <f t="shared" si="169"/>
        <v>0</v>
      </c>
      <c r="AE642" s="451">
        <v>8.0500000000000007</v>
      </c>
      <c r="AF642" s="311">
        <f t="shared" si="170"/>
        <v>0</v>
      </c>
      <c r="AG642" s="336"/>
      <c r="AH642" s="250"/>
      <c r="AO642"/>
      <c r="AP642"/>
    </row>
    <row r="643" spans="1:42" s="1" customFormat="1" ht="35.1" customHeight="1" thickBot="1">
      <c r="A643" s="488"/>
      <c r="B643" s="194" t="s">
        <v>164</v>
      </c>
      <c r="C643" s="130" t="s">
        <v>1055</v>
      </c>
      <c r="D643" s="208">
        <v>10</v>
      </c>
      <c r="E643" s="19"/>
      <c r="F643" s="59"/>
      <c r="G643" s="59"/>
      <c r="H643" s="141"/>
      <c r="I643" s="141"/>
      <c r="J643" s="124"/>
      <c r="K643" s="142"/>
      <c r="L643" s="149"/>
      <c r="M643" s="149"/>
      <c r="N643" s="149"/>
      <c r="O643" s="149"/>
      <c r="P643" s="149"/>
      <c r="Q643" s="149"/>
      <c r="R643" s="149"/>
      <c r="S643" s="149"/>
      <c r="T643" s="141"/>
      <c r="U643" s="141"/>
      <c r="V643" s="141"/>
      <c r="W643" s="141"/>
      <c r="X643" s="141"/>
      <c r="Y643" s="141"/>
      <c r="Z643" s="141"/>
      <c r="AA643" s="141"/>
      <c r="AB643" s="141"/>
      <c r="AC643" s="141"/>
      <c r="AD643" s="302">
        <f t="shared" si="169"/>
        <v>0</v>
      </c>
      <c r="AE643" s="451">
        <v>11.1</v>
      </c>
      <c r="AF643" s="311">
        <f t="shared" si="170"/>
        <v>0</v>
      </c>
      <c r="AG643" s="336"/>
      <c r="AH643" s="250"/>
      <c r="AO643"/>
      <c r="AP643"/>
    </row>
    <row r="644" spans="1:42" s="1" customFormat="1" ht="50.1" customHeight="1" thickBot="1">
      <c r="A644" s="488"/>
      <c r="B644" s="194" t="s">
        <v>165</v>
      </c>
      <c r="C644" s="130" t="s">
        <v>1056</v>
      </c>
      <c r="D644" s="208">
        <v>5</v>
      </c>
      <c r="E644" s="19"/>
      <c r="F644" s="59"/>
      <c r="G644" s="303"/>
      <c r="H644" s="142"/>
      <c r="I644" s="149"/>
      <c r="J644" s="149"/>
      <c r="K644" s="142"/>
      <c r="L644" s="149"/>
      <c r="M644" s="149"/>
      <c r="N644" s="149"/>
      <c r="O644" s="149"/>
      <c r="P644" s="149"/>
      <c r="Q644" s="149"/>
      <c r="R644" s="149"/>
      <c r="S644" s="149"/>
      <c r="T644" s="141"/>
      <c r="U644" s="141"/>
      <c r="V644" s="141"/>
      <c r="W644" s="141"/>
      <c r="X644" s="141"/>
      <c r="Y644" s="141"/>
      <c r="Z644" s="141"/>
      <c r="AA644" s="141"/>
      <c r="AB644" s="141"/>
      <c r="AC644" s="141"/>
      <c r="AD644" s="302">
        <f t="shared" si="169"/>
        <v>0</v>
      </c>
      <c r="AE644" s="451">
        <v>16.260000000000002</v>
      </c>
      <c r="AF644" s="311">
        <f t="shared" si="170"/>
        <v>0</v>
      </c>
      <c r="AG644" s="336"/>
      <c r="AH644" s="250"/>
      <c r="AO644"/>
      <c r="AP644"/>
    </row>
    <row r="645" spans="1:42" s="1" customFormat="1" ht="50.1" customHeight="1" thickBot="1">
      <c r="A645" s="494" t="s">
        <v>570</v>
      </c>
      <c r="B645" s="495"/>
      <c r="C645" s="496"/>
      <c r="D645" s="473" t="s">
        <v>571</v>
      </c>
      <c r="E645" s="86"/>
      <c r="F645" s="103" t="s">
        <v>1086</v>
      </c>
      <c r="G645" s="103" t="s">
        <v>869</v>
      </c>
      <c r="H645" s="103" t="s">
        <v>89</v>
      </c>
      <c r="I645" s="103" t="s">
        <v>574</v>
      </c>
      <c r="J645" s="103" t="s">
        <v>576</v>
      </c>
      <c r="K645" s="103" t="s">
        <v>678</v>
      </c>
      <c r="L645" s="103" t="s">
        <v>586</v>
      </c>
      <c r="M645" s="103" t="s">
        <v>1087</v>
      </c>
      <c r="N645" s="104"/>
      <c r="O645" s="103" t="s">
        <v>976</v>
      </c>
      <c r="P645" s="103" t="s">
        <v>1088</v>
      </c>
      <c r="Q645" s="103" t="s">
        <v>989</v>
      </c>
      <c r="R645" s="103" t="s">
        <v>679</v>
      </c>
      <c r="S645" s="141"/>
      <c r="T645" s="141"/>
      <c r="U645" s="141"/>
      <c r="V645" s="141"/>
      <c r="W645" s="143"/>
      <c r="X645" s="143"/>
      <c r="Y645" s="143"/>
      <c r="Z645" s="143"/>
      <c r="AA645" s="143"/>
      <c r="AB645" s="143"/>
      <c r="AC645" s="143"/>
      <c r="AD645" s="33" t="s">
        <v>2</v>
      </c>
      <c r="AE645" s="449" t="s">
        <v>386</v>
      </c>
      <c r="AF645" s="310" t="s">
        <v>387</v>
      </c>
      <c r="AG645" s="336"/>
      <c r="AH645" s="250"/>
      <c r="AO645"/>
      <c r="AP645"/>
    </row>
    <row r="646" spans="1:42" s="1" customFormat="1" ht="50.1" customHeight="1" thickBot="1">
      <c r="A646" s="470"/>
      <c r="B646" s="471"/>
      <c r="C646" s="472"/>
      <c r="D646" s="474"/>
      <c r="E646" s="166"/>
      <c r="F646" s="104" t="s">
        <v>30</v>
      </c>
      <c r="G646" s="104" t="s">
        <v>11</v>
      </c>
      <c r="H646" s="104" t="s">
        <v>12</v>
      </c>
      <c r="I646" s="104" t="s">
        <v>4</v>
      </c>
      <c r="J646" s="104" t="s">
        <v>5</v>
      </c>
      <c r="K646" s="104" t="s">
        <v>443</v>
      </c>
      <c r="L646" s="104" t="s">
        <v>7</v>
      </c>
      <c r="M646" s="104" t="s">
        <v>8</v>
      </c>
      <c r="N646" s="104" t="s">
        <v>9</v>
      </c>
      <c r="O646" s="104" t="s">
        <v>10</v>
      </c>
      <c r="P646" s="104" t="s">
        <v>3</v>
      </c>
      <c r="Q646" s="104" t="s">
        <v>6</v>
      </c>
      <c r="R646" s="104" t="s">
        <v>421</v>
      </c>
      <c r="S646" s="141"/>
      <c r="T646" s="141"/>
      <c r="U646" s="141"/>
      <c r="V646" s="141"/>
      <c r="W646" s="124"/>
      <c r="X646" s="124"/>
      <c r="Y646" s="124"/>
      <c r="Z646" s="124"/>
      <c r="AA646" s="124"/>
      <c r="AB646" s="124"/>
      <c r="AC646" s="124"/>
      <c r="AD646" s="36"/>
      <c r="AE646" s="450"/>
      <c r="AF646" s="315"/>
      <c r="AG646" s="336"/>
      <c r="AH646" s="250"/>
      <c r="AO646"/>
      <c r="AP646"/>
    </row>
    <row r="647" spans="1:42" s="1" customFormat="1" ht="43.5" customHeight="1" thickBot="1">
      <c r="A647" s="489"/>
      <c r="B647" s="490"/>
      <c r="C647" s="491"/>
      <c r="D647" s="475"/>
      <c r="E647" s="87"/>
      <c r="F647" s="81"/>
      <c r="G647" s="81"/>
      <c r="H647" s="7"/>
      <c r="I647" s="16"/>
      <c r="J647" s="7"/>
      <c r="K647" s="63"/>
      <c r="L647" s="291"/>
      <c r="M647" s="83"/>
      <c r="N647" s="340"/>
      <c r="O647" s="292"/>
      <c r="P647" s="79"/>
      <c r="Q647" s="79"/>
      <c r="R647" s="67"/>
      <c r="S647" s="141"/>
      <c r="T647" s="141"/>
      <c r="U647" s="141"/>
      <c r="V647" s="141"/>
      <c r="W647" s="124"/>
      <c r="X647" s="124"/>
      <c r="Y647" s="124"/>
      <c r="Z647" s="124"/>
      <c r="AA647" s="124"/>
      <c r="AB647" s="124"/>
      <c r="AC647" s="124"/>
      <c r="AD647" s="37">
        <f>SUM(AD648:AD654)</f>
        <v>0</v>
      </c>
      <c r="AE647" s="450"/>
      <c r="AF647" s="320"/>
      <c r="AG647" s="326"/>
      <c r="AH647" s="250"/>
      <c r="AO647"/>
      <c r="AP647"/>
    </row>
    <row r="648" spans="1:42" s="1" customFormat="1" ht="50.1" customHeight="1" thickBot="1">
      <c r="A648" s="499"/>
      <c r="B648" s="194" t="s">
        <v>21</v>
      </c>
      <c r="C648" s="128" t="s">
        <v>970</v>
      </c>
      <c r="D648" s="165">
        <v>10</v>
      </c>
      <c r="E648" s="19"/>
      <c r="F648" s="304"/>
      <c r="G648" s="304"/>
      <c r="H648" s="304"/>
      <c r="I648" s="304"/>
      <c r="J648" s="304"/>
      <c r="K648" s="304"/>
      <c r="L648" s="304"/>
      <c r="M648" s="304"/>
      <c r="N648" s="304"/>
      <c r="O648" s="304"/>
      <c r="P648" s="304"/>
      <c r="Q648" s="304"/>
      <c r="R648" s="304"/>
      <c r="S648" s="141"/>
      <c r="T648" s="141"/>
      <c r="U648" s="141"/>
      <c r="V648" s="141"/>
      <c r="W648" s="124"/>
      <c r="X648" s="124"/>
      <c r="Y648" s="124"/>
      <c r="Z648" s="124"/>
      <c r="AA648" s="124"/>
      <c r="AB648" s="124"/>
      <c r="AC648" s="124"/>
      <c r="AD648" s="302">
        <f t="shared" ref="AD648:AD654" si="171">SUM(ROUNDUP(F648/D648,0),ROUNDUP(G648/D648,0),ROUNDUP(H648/D648,0),ROUNDUP(I648/D648,0),ROUNDUP(J648/D648,0),ROUNDUP(K648/D648,0),ROUNDUP(L648/D648,0),ROUNDUP(M648/D648,0),ROUNDUP(N648/D648,0),ROUNDUP(O648/D648,0),ROUNDUP(P648/D648,0),ROUNDUP(Q648/D648,0),ROUNDUP(R648/D648,0),ROUNDUP(S648/D648,0),ROUNDUP(T648/D648,0),ROUNDUP(U648/D648,0),ROUNDUP(V648/D648,0),ROUNDUP(W648/D648,0),ROUNDUP(X648/D648,0),ROUNDUP(Y648/D648,0),ROUNDUP(Z648/D648,0),ROUNDUP(AA648/D648,0),ROUNDUP(AB648/D648,0),ROUNDUP(AC648/D648,0))*D648</f>
        <v>0</v>
      </c>
      <c r="AE648" s="451">
        <v>0.59</v>
      </c>
      <c r="AF648" s="311">
        <f t="shared" ref="AF648:AF654" si="172">AD648*AE648</f>
        <v>0</v>
      </c>
      <c r="AG648" s="336"/>
      <c r="AH648" s="250"/>
      <c r="AO648"/>
      <c r="AP648"/>
    </row>
    <row r="649" spans="1:42" s="1" customFormat="1" ht="50.1" customHeight="1" thickBot="1">
      <c r="A649" s="499"/>
      <c r="B649" s="194" t="s">
        <v>22</v>
      </c>
      <c r="C649" s="128" t="s">
        <v>971</v>
      </c>
      <c r="D649" s="165">
        <v>10</v>
      </c>
      <c r="E649" s="19"/>
      <c r="F649" s="304"/>
      <c r="G649" s="304"/>
      <c r="H649" s="304"/>
      <c r="I649" s="304"/>
      <c r="J649" s="304"/>
      <c r="K649" s="304"/>
      <c r="L649" s="304"/>
      <c r="M649" s="304"/>
      <c r="N649" s="304"/>
      <c r="O649" s="304"/>
      <c r="P649" s="304"/>
      <c r="Q649" s="304"/>
      <c r="R649" s="304"/>
      <c r="S649" s="141"/>
      <c r="T649" s="141"/>
      <c r="U649" s="141"/>
      <c r="V649" s="141"/>
      <c r="W649" s="124"/>
      <c r="X649" s="124"/>
      <c r="Y649" s="124"/>
      <c r="Z649" s="124"/>
      <c r="AA649" s="124"/>
      <c r="AB649" s="124"/>
      <c r="AC649" s="124"/>
      <c r="AD649" s="302">
        <f t="shared" si="171"/>
        <v>0</v>
      </c>
      <c r="AE649" s="451">
        <v>0.83</v>
      </c>
      <c r="AF649" s="311">
        <f t="shared" si="172"/>
        <v>0</v>
      </c>
      <c r="AG649" s="336"/>
      <c r="AH649" s="250"/>
      <c r="AO649"/>
      <c r="AP649"/>
    </row>
    <row r="650" spans="1:42" ht="50.1" customHeight="1" thickBot="1">
      <c r="A650" s="499"/>
      <c r="B650" s="386" t="s">
        <v>23</v>
      </c>
      <c r="C650" s="391" t="s">
        <v>972</v>
      </c>
      <c r="D650" s="388">
        <v>10</v>
      </c>
      <c r="E650" s="389"/>
      <c r="F650" s="304"/>
      <c r="G650" s="304"/>
      <c r="H650" s="304"/>
      <c r="I650" s="304"/>
      <c r="J650" s="304"/>
      <c r="K650" s="304"/>
      <c r="L650" s="304"/>
      <c r="M650" s="304"/>
      <c r="N650" s="304"/>
      <c r="O650" s="304"/>
      <c r="P650" s="304"/>
      <c r="Q650" s="304"/>
      <c r="R650" s="304"/>
      <c r="S650" s="124"/>
      <c r="T650" s="124"/>
      <c r="U650" s="124"/>
      <c r="V650" s="124"/>
      <c r="W650" s="124"/>
      <c r="X650" s="124"/>
      <c r="Y650" s="124"/>
      <c r="Z650" s="124"/>
      <c r="AA650" s="124"/>
      <c r="AB650" s="124"/>
      <c r="AC650" s="124"/>
      <c r="AD650" s="302">
        <f t="shared" si="171"/>
        <v>0</v>
      </c>
      <c r="AE650" s="451">
        <v>0.93</v>
      </c>
      <c r="AF650" s="311">
        <f t="shared" si="172"/>
        <v>0</v>
      </c>
      <c r="AG650" s="327"/>
      <c r="AH650" s="250"/>
    </row>
    <row r="651" spans="1:42" ht="39.950000000000003" customHeight="1" thickBot="1">
      <c r="A651" s="499"/>
      <c r="B651" s="386" t="s">
        <v>24</v>
      </c>
      <c r="C651" s="391" t="s">
        <v>973</v>
      </c>
      <c r="D651" s="388">
        <v>10</v>
      </c>
      <c r="E651" s="389"/>
      <c r="F651" s="304"/>
      <c r="G651" s="304"/>
      <c r="H651" s="304"/>
      <c r="I651" s="304"/>
      <c r="J651" s="304"/>
      <c r="K651" s="304"/>
      <c r="L651" s="304"/>
      <c r="M651" s="304"/>
      <c r="N651" s="304"/>
      <c r="O651" s="304"/>
      <c r="P651" s="304"/>
      <c r="Q651" s="304"/>
      <c r="R651" s="304"/>
      <c r="S651" s="124"/>
      <c r="T651" s="124"/>
      <c r="U651" s="124"/>
      <c r="V651" s="124"/>
      <c r="W651" s="124"/>
      <c r="X651" s="124"/>
      <c r="Y651" s="124"/>
      <c r="Z651" s="124"/>
      <c r="AA651" s="124"/>
      <c r="AB651" s="124"/>
      <c r="AC651" s="124"/>
      <c r="AD651" s="302">
        <f t="shared" si="171"/>
        <v>0</v>
      </c>
      <c r="AE651" s="451">
        <v>1</v>
      </c>
      <c r="AF651" s="311">
        <f t="shared" si="172"/>
        <v>0</v>
      </c>
      <c r="AG651" s="327"/>
      <c r="AH651" s="250"/>
    </row>
    <row r="652" spans="1:42" s="1" customFormat="1" ht="35.1" customHeight="1" thickBot="1">
      <c r="A652" s="499"/>
      <c r="B652" s="194" t="s">
        <v>25</v>
      </c>
      <c r="C652" s="128" t="s">
        <v>974</v>
      </c>
      <c r="D652" s="165">
        <v>10</v>
      </c>
      <c r="E652" s="19"/>
      <c r="F652" s="304"/>
      <c r="G652" s="304"/>
      <c r="H652" s="304"/>
      <c r="I652" s="304"/>
      <c r="J652" s="304"/>
      <c r="K652" s="304"/>
      <c r="L652" s="304"/>
      <c r="M652" s="304"/>
      <c r="N652" s="304"/>
      <c r="O652" s="304"/>
      <c r="P652" s="304"/>
      <c r="Q652" s="304"/>
      <c r="R652" s="304"/>
      <c r="S652" s="141"/>
      <c r="T652" s="141"/>
      <c r="U652" s="141"/>
      <c r="V652" s="141"/>
      <c r="W652" s="124"/>
      <c r="X652" s="124"/>
      <c r="Y652" s="124"/>
      <c r="Z652" s="124"/>
      <c r="AA652" s="124"/>
      <c r="AB652" s="124"/>
      <c r="AC652" s="124"/>
      <c r="AD652" s="302">
        <f t="shared" si="171"/>
        <v>0</v>
      </c>
      <c r="AE652" s="451">
        <v>1.31</v>
      </c>
      <c r="AF652" s="311">
        <f t="shared" si="172"/>
        <v>0</v>
      </c>
      <c r="AG652" s="336"/>
      <c r="AH652" s="250"/>
      <c r="AO652"/>
      <c r="AP652"/>
    </row>
    <row r="653" spans="1:42" ht="39.950000000000003" customHeight="1" thickBot="1">
      <c r="A653" s="499"/>
      <c r="B653" s="386" t="s">
        <v>26</v>
      </c>
      <c r="C653" s="391" t="s">
        <v>978</v>
      </c>
      <c r="D653" s="388">
        <v>10</v>
      </c>
      <c r="E653" s="389"/>
      <c r="F653" s="304"/>
      <c r="G653" s="304"/>
      <c r="H653" s="304"/>
      <c r="I653" s="304"/>
      <c r="J653" s="304"/>
      <c r="K653" s="304"/>
      <c r="L653" s="304"/>
      <c r="M653" s="304"/>
      <c r="N653" s="304"/>
      <c r="O653" s="304"/>
      <c r="P653" s="304"/>
      <c r="Q653" s="304"/>
      <c r="R653" s="304"/>
      <c r="S653" s="124"/>
      <c r="T653" s="124"/>
      <c r="U653" s="124"/>
      <c r="V653" s="124"/>
      <c r="W653" s="124"/>
      <c r="X653" s="124"/>
      <c r="Y653" s="124"/>
      <c r="Z653" s="124"/>
      <c r="AA653" s="124"/>
      <c r="AB653" s="124"/>
      <c r="AC653" s="124"/>
      <c r="AD653" s="302">
        <f t="shared" si="171"/>
        <v>0</v>
      </c>
      <c r="AE653" s="451">
        <v>1.56</v>
      </c>
      <c r="AF653" s="311">
        <f t="shared" si="172"/>
        <v>0</v>
      </c>
      <c r="AG653" s="327"/>
      <c r="AH653" s="250"/>
    </row>
    <row r="654" spans="1:42" s="1" customFormat="1" ht="35.1" customHeight="1" thickBot="1">
      <c r="A654" s="499"/>
      <c r="B654" s="194" t="s">
        <v>27</v>
      </c>
      <c r="C654" s="128" t="s">
        <v>979</v>
      </c>
      <c r="D654" s="165">
        <v>10</v>
      </c>
      <c r="E654" s="19"/>
      <c r="F654" s="304"/>
      <c r="G654" s="304"/>
      <c r="H654" s="304"/>
      <c r="I654" s="304"/>
      <c r="J654" s="304"/>
      <c r="K654" s="304"/>
      <c r="L654" s="304"/>
      <c r="M654" s="304"/>
      <c r="N654" s="304"/>
      <c r="O654" s="304"/>
      <c r="P654" s="304"/>
      <c r="Q654" s="304"/>
      <c r="R654" s="304"/>
      <c r="S654" s="124"/>
      <c r="T654" s="124"/>
      <c r="U654" s="124"/>
      <c r="V654" s="124"/>
      <c r="W654" s="124"/>
      <c r="X654" s="124"/>
      <c r="Y654" s="124"/>
      <c r="Z654" s="124"/>
      <c r="AA654" s="124"/>
      <c r="AB654" s="124"/>
      <c r="AC654" s="124"/>
      <c r="AD654" s="302">
        <f t="shared" si="171"/>
        <v>0</v>
      </c>
      <c r="AE654" s="451">
        <v>1.89</v>
      </c>
      <c r="AF654" s="311">
        <f t="shared" si="172"/>
        <v>0</v>
      </c>
      <c r="AG654" s="336"/>
      <c r="AH654" s="250"/>
      <c r="AO654"/>
      <c r="AP654"/>
    </row>
    <row r="655" spans="1:42" s="220" customFormat="1" ht="50.1" customHeight="1" thickBot="1">
      <c r="A655" s="494" t="s">
        <v>570</v>
      </c>
      <c r="B655" s="495"/>
      <c r="C655" s="496"/>
      <c r="D655" s="473" t="s">
        <v>571</v>
      </c>
      <c r="E655" s="85"/>
      <c r="F655" s="103" t="s">
        <v>89</v>
      </c>
      <c r="G655" s="103" t="s">
        <v>574</v>
      </c>
      <c r="H655" s="103" t="s">
        <v>576</v>
      </c>
      <c r="I655" s="141"/>
      <c r="J655" s="141"/>
      <c r="K655" s="141"/>
      <c r="L655" s="141"/>
      <c r="M655" s="149"/>
      <c r="N655" s="141"/>
      <c r="O655" s="141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  <c r="AB655" s="145"/>
      <c r="AC655" s="145"/>
      <c r="AD655" s="33" t="s">
        <v>2</v>
      </c>
      <c r="AE655" s="449" t="s">
        <v>386</v>
      </c>
      <c r="AF655" s="310" t="s">
        <v>387</v>
      </c>
      <c r="AG655" s="332"/>
      <c r="AH655" s="250"/>
      <c r="AO655"/>
      <c r="AP655"/>
    </row>
    <row r="656" spans="1:42" s="220" customFormat="1" ht="50.1" customHeight="1" thickBot="1">
      <c r="A656" s="470"/>
      <c r="B656" s="471"/>
      <c r="C656" s="472"/>
      <c r="D656" s="474"/>
      <c r="E656" s="86"/>
      <c r="F656" s="104" t="s">
        <v>12</v>
      </c>
      <c r="G656" s="104" t="s">
        <v>4</v>
      </c>
      <c r="H656" s="104" t="s">
        <v>5</v>
      </c>
      <c r="I656" s="141"/>
      <c r="J656" s="141"/>
      <c r="K656" s="149"/>
      <c r="L656" s="149"/>
      <c r="M656" s="149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  <c r="AB656" s="141"/>
      <c r="AC656" s="141"/>
      <c r="AD656" s="34"/>
      <c r="AE656" s="451"/>
      <c r="AF656" s="315"/>
      <c r="AG656" s="332"/>
      <c r="AH656" s="250"/>
      <c r="AO656"/>
      <c r="AP656"/>
    </row>
    <row r="657" spans="1:42" ht="45" customHeight="1" thickBot="1">
      <c r="A657" s="489"/>
      <c r="B657" s="490"/>
      <c r="C657" s="491"/>
      <c r="D657" s="475"/>
      <c r="E657" s="87"/>
      <c r="F657" s="7"/>
      <c r="G657" s="13"/>
      <c r="H657" s="7"/>
      <c r="I657" s="141"/>
      <c r="J657" s="141"/>
      <c r="K657" s="149"/>
      <c r="L657" s="149"/>
      <c r="M657" s="124"/>
      <c r="N657" s="124"/>
      <c r="O657" s="124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  <c r="AB657" s="141"/>
      <c r="AC657" s="141"/>
      <c r="AD657" s="34">
        <f>SUM(AD658:AD673)</f>
        <v>0</v>
      </c>
      <c r="AE657" s="451"/>
      <c r="AF657" s="320"/>
      <c r="AG657" s="326"/>
      <c r="AH657" s="250"/>
    </row>
    <row r="658" spans="1:42" s="1" customFormat="1" ht="50.1" customHeight="1" thickBot="1">
      <c r="A658" s="337"/>
      <c r="B658" s="194" t="s">
        <v>385</v>
      </c>
      <c r="C658" s="130" t="s">
        <v>1107</v>
      </c>
      <c r="D658" s="165">
        <v>25</v>
      </c>
      <c r="E658" s="73"/>
      <c r="F658" s="59"/>
      <c r="G658" s="59"/>
      <c r="H658" s="59"/>
      <c r="I658" s="142"/>
      <c r="J658" s="149"/>
      <c r="K658" s="149"/>
      <c r="L658" s="124"/>
      <c r="M658" s="142"/>
      <c r="N658" s="142"/>
      <c r="O658" s="142"/>
      <c r="P658" s="124"/>
      <c r="Q658" s="124"/>
      <c r="R658" s="124"/>
      <c r="S658" s="124"/>
      <c r="T658" s="124"/>
      <c r="U658" s="124"/>
      <c r="V658" s="124"/>
      <c r="W658" s="124"/>
      <c r="X658" s="124"/>
      <c r="Y658" s="124"/>
      <c r="Z658" s="124"/>
      <c r="AA658" s="124"/>
      <c r="AB658" s="124"/>
      <c r="AC658" s="124"/>
      <c r="AD658" s="302">
        <f t="shared" ref="AD658:AD673" si="173">SUM(ROUNDUP(F658/D658,0),ROUNDUP(G658/D658,0),ROUNDUP(H658/D658,0),ROUNDUP(I658/D658,0),ROUNDUP(J658/D658,0),ROUNDUP(K658/D658,0),ROUNDUP(L658/D658,0),ROUNDUP(M658/D658,0),ROUNDUP(N658/D658,0),ROUNDUP(O658/D658,0),ROUNDUP(P658/D658,0),ROUNDUP(Q658/D658,0),ROUNDUP(R658/D658,0),ROUNDUP(S658/D658,0),ROUNDUP(T658/D658,0),ROUNDUP(U658/D658,0),ROUNDUP(V658/D658,0),ROUNDUP(W658/D658,0),ROUNDUP(X658/D658,0),ROUNDUP(Y658/D658,0),ROUNDUP(Z658/D658,0),ROUNDUP(AA658/D658,0),ROUNDUP(AB658/D658,0),ROUNDUP(AC658/D658,0))*D658</f>
        <v>0</v>
      </c>
      <c r="AE658" s="451">
        <v>0.33</v>
      </c>
      <c r="AF658" s="311">
        <f t="shared" ref="AF658:AF669" si="174">AD658*AE658</f>
        <v>0</v>
      </c>
      <c r="AG658" s="328"/>
      <c r="AH658" s="250"/>
      <c r="AO658"/>
      <c r="AP658"/>
    </row>
    <row r="659" spans="1:42" s="1" customFormat="1" ht="50.1" customHeight="1" thickBot="1">
      <c r="A659" s="500"/>
      <c r="B659" s="194" t="s">
        <v>59</v>
      </c>
      <c r="C659" s="130" t="s">
        <v>1108</v>
      </c>
      <c r="D659" s="165">
        <v>25</v>
      </c>
      <c r="E659" s="19"/>
      <c r="F659" s="59"/>
      <c r="G659" s="59"/>
      <c r="H659" s="59"/>
      <c r="I659" s="142"/>
      <c r="J659" s="142"/>
      <c r="K659" s="142"/>
      <c r="L659" s="142"/>
      <c r="M659" s="142"/>
      <c r="N659" s="142"/>
      <c r="O659" s="142"/>
      <c r="P659" s="142"/>
      <c r="Q659" s="142"/>
      <c r="R659" s="142"/>
      <c r="S659" s="142"/>
      <c r="T659" s="142"/>
      <c r="U659" s="142"/>
      <c r="V659" s="142"/>
      <c r="W659" s="142"/>
      <c r="X659" s="142"/>
      <c r="Y659" s="142"/>
      <c r="Z659" s="142"/>
      <c r="AA659" s="142"/>
      <c r="AB659" s="142"/>
      <c r="AC659" s="142"/>
      <c r="AD659" s="302">
        <f t="shared" si="173"/>
        <v>0</v>
      </c>
      <c r="AE659" s="451">
        <v>0.39</v>
      </c>
      <c r="AF659" s="311">
        <f t="shared" si="174"/>
        <v>0</v>
      </c>
      <c r="AG659" s="336"/>
      <c r="AH659" s="250"/>
      <c r="AO659"/>
      <c r="AP659"/>
    </row>
    <row r="660" spans="1:42" s="1" customFormat="1" ht="50.1" customHeight="1" thickBot="1">
      <c r="A660" s="500"/>
      <c r="B660" s="194" t="s">
        <v>60</v>
      </c>
      <c r="C660" s="130" t="s">
        <v>1109</v>
      </c>
      <c r="D660" s="165">
        <v>25</v>
      </c>
      <c r="E660" s="19"/>
      <c r="F660" s="59"/>
      <c r="G660" s="59"/>
      <c r="H660" s="59"/>
      <c r="I660" s="142"/>
      <c r="J660" s="142"/>
      <c r="K660" s="142"/>
      <c r="L660" s="142"/>
      <c r="M660" s="142"/>
      <c r="N660" s="142"/>
      <c r="O660" s="142"/>
      <c r="P660" s="142"/>
      <c r="Q660" s="142"/>
      <c r="R660" s="142"/>
      <c r="S660" s="142"/>
      <c r="T660" s="142"/>
      <c r="U660" s="142"/>
      <c r="V660" s="142"/>
      <c r="W660" s="142"/>
      <c r="X660" s="142"/>
      <c r="Y660" s="142"/>
      <c r="Z660" s="142"/>
      <c r="AA660" s="142"/>
      <c r="AB660" s="142"/>
      <c r="AC660" s="142"/>
      <c r="AD660" s="302">
        <f t="shared" si="173"/>
        <v>0</v>
      </c>
      <c r="AE660" s="451">
        <v>0.47</v>
      </c>
      <c r="AF660" s="311">
        <f t="shared" si="174"/>
        <v>0</v>
      </c>
      <c r="AG660" s="336"/>
      <c r="AH660" s="250"/>
      <c r="AO660"/>
      <c r="AP660"/>
    </row>
    <row r="661" spans="1:42" s="1" customFormat="1" ht="50.1" customHeight="1" thickBot="1">
      <c r="A661" s="500"/>
      <c r="B661" s="194" t="s">
        <v>357</v>
      </c>
      <c r="C661" s="130" t="s">
        <v>1110</v>
      </c>
      <c r="D661" s="165">
        <v>25</v>
      </c>
      <c r="E661" s="19"/>
      <c r="F661" s="59"/>
      <c r="G661" s="59"/>
      <c r="H661" s="59"/>
      <c r="I661" s="149"/>
      <c r="J661" s="142"/>
      <c r="K661" s="142"/>
      <c r="L661" s="142"/>
      <c r="M661" s="142"/>
      <c r="N661" s="142"/>
      <c r="O661" s="142"/>
      <c r="P661" s="142"/>
      <c r="Q661" s="142"/>
      <c r="R661" s="142"/>
      <c r="S661" s="142"/>
      <c r="T661" s="142"/>
      <c r="U661" s="142"/>
      <c r="V661" s="142"/>
      <c r="W661" s="142"/>
      <c r="X661" s="142"/>
      <c r="Y661" s="142"/>
      <c r="Z661" s="142"/>
      <c r="AA661" s="142"/>
      <c r="AB661" s="142"/>
      <c r="AC661" s="142"/>
      <c r="AD661" s="302">
        <f t="shared" si="173"/>
        <v>0</v>
      </c>
      <c r="AE661" s="451">
        <v>0.56000000000000005</v>
      </c>
      <c r="AF661" s="311">
        <f t="shared" si="174"/>
        <v>0</v>
      </c>
      <c r="AG661" s="336"/>
      <c r="AH661" s="250"/>
      <c r="AO661"/>
      <c r="AP661"/>
    </row>
    <row r="662" spans="1:42" s="1" customFormat="1" ht="50.1" customHeight="1" thickBot="1">
      <c r="A662" s="500"/>
      <c r="B662" s="194" t="s">
        <v>61</v>
      </c>
      <c r="C662" s="130" t="s">
        <v>1111</v>
      </c>
      <c r="D662" s="165">
        <v>25</v>
      </c>
      <c r="E662" s="19"/>
      <c r="F662" s="59"/>
      <c r="G662" s="59"/>
      <c r="H662" s="59"/>
      <c r="I662" s="149"/>
      <c r="J662" s="142"/>
      <c r="K662" s="142"/>
      <c r="L662" s="142"/>
      <c r="M662" s="142"/>
      <c r="N662" s="142"/>
      <c r="O662" s="142"/>
      <c r="P662" s="142"/>
      <c r="Q662" s="142"/>
      <c r="R662" s="142"/>
      <c r="S662" s="142"/>
      <c r="T662" s="142"/>
      <c r="U662" s="142"/>
      <c r="V662" s="142"/>
      <c r="W662" s="142"/>
      <c r="X662" s="142"/>
      <c r="Y662" s="142"/>
      <c r="Z662" s="142"/>
      <c r="AA662" s="142"/>
      <c r="AB662" s="142"/>
      <c r="AC662" s="142"/>
      <c r="AD662" s="302">
        <f t="shared" si="173"/>
        <v>0</v>
      </c>
      <c r="AE662" s="451">
        <v>0.64</v>
      </c>
      <c r="AF662" s="311">
        <f t="shared" si="174"/>
        <v>0</v>
      </c>
      <c r="AG662" s="336"/>
      <c r="AH662" s="250"/>
      <c r="AO662"/>
      <c r="AP662"/>
    </row>
    <row r="663" spans="1:42" s="1" customFormat="1" ht="50.1" customHeight="1" thickBot="1">
      <c r="A663" s="500"/>
      <c r="B663" s="194" t="s">
        <v>62</v>
      </c>
      <c r="C663" s="130" t="s">
        <v>1112</v>
      </c>
      <c r="D663" s="165">
        <v>25</v>
      </c>
      <c r="E663" s="19"/>
      <c r="F663" s="59"/>
      <c r="G663" s="59"/>
      <c r="H663" s="59"/>
      <c r="I663" s="149"/>
      <c r="J663" s="142"/>
      <c r="K663" s="142"/>
      <c r="L663" s="142"/>
      <c r="M663" s="142"/>
      <c r="N663" s="142"/>
      <c r="O663" s="142"/>
      <c r="P663" s="142"/>
      <c r="Q663" s="142"/>
      <c r="R663" s="142"/>
      <c r="S663" s="142"/>
      <c r="T663" s="142"/>
      <c r="U663" s="142"/>
      <c r="V663" s="142"/>
      <c r="W663" s="142"/>
      <c r="X663" s="142"/>
      <c r="Y663" s="142"/>
      <c r="Z663" s="142"/>
      <c r="AA663" s="142"/>
      <c r="AB663" s="142"/>
      <c r="AC663" s="142"/>
      <c r="AD663" s="302">
        <f t="shared" si="173"/>
        <v>0</v>
      </c>
      <c r="AE663" s="451">
        <v>0.73</v>
      </c>
      <c r="AF663" s="311">
        <f t="shared" si="174"/>
        <v>0</v>
      </c>
      <c r="AG663" s="336"/>
      <c r="AH663" s="250"/>
      <c r="AO663"/>
      <c r="AP663"/>
    </row>
    <row r="664" spans="1:42" s="1" customFormat="1" ht="50.1" customHeight="1" thickBot="1">
      <c r="A664" s="500"/>
      <c r="B664" s="194" t="s">
        <v>63</v>
      </c>
      <c r="C664" s="130" t="s">
        <v>1113</v>
      </c>
      <c r="D664" s="165">
        <v>25</v>
      </c>
      <c r="E664" s="19"/>
      <c r="F664" s="59"/>
      <c r="G664" s="59"/>
      <c r="H664" s="59"/>
      <c r="I664" s="149"/>
      <c r="J664" s="142"/>
      <c r="K664" s="142"/>
      <c r="L664" s="142"/>
      <c r="M664" s="142"/>
      <c r="N664" s="142"/>
      <c r="O664" s="142"/>
      <c r="P664" s="142"/>
      <c r="Q664" s="142"/>
      <c r="R664" s="142"/>
      <c r="S664" s="142"/>
      <c r="T664" s="142"/>
      <c r="U664" s="142"/>
      <c r="V664" s="142"/>
      <c r="W664" s="142"/>
      <c r="X664" s="142"/>
      <c r="Y664" s="142"/>
      <c r="Z664" s="142"/>
      <c r="AA664" s="142"/>
      <c r="AB664" s="142"/>
      <c r="AC664" s="142"/>
      <c r="AD664" s="302">
        <f t="shared" si="173"/>
        <v>0</v>
      </c>
      <c r="AE664" s="451">
        <v>0.94</v>
      </c>
      <c r="AF664" s="311">
        <f t="shared" si="174"/>
        <v>0</v>
      </c>
      <c r="AG664" s="336"/>
      <c r="AH664" s="250"/>
      <c r="AO664"/>
      <c r="AP664"/>
    </row>
    <row r="665" spans="1:42" s="1" customFormat="1" ht="50.1" customHeight="1" thickBot="1">
      <c r="A665" s="500"/>
      <c r="B665" s="194" t="s">
        <v>64</v>
      </c>
      <c r="C665" s="130" t="s">
        <v>1114</v>
      </c>
      <c r="D665" s="165">
        <v>25</v>
      </c>
      <c r="E665" s="19"/>
      <c r="F665" s="59"/>
      <c r="G665" s="59"/>
      <c r="H665" s="59"/>
      <c r="I665" s="149"/>
      <c r="J665" s="142"/>
      <c r="K665" s="142"/>
      <c r="L665" s="142"/>
      <c r="M665" s="141"/>
      <c r="N665" s="141"/>
      <c r="O665" s="141"/>
      <c r="P665" s="142"/>
      <c r="Q665" s="142"/>
      <c r="R665" s="142"/>
      <c r="S665" s="142"/>
      <c r="T665" s="142"/>
      <c r="U665" s="142"/>
      <c r="V665" s="142"/>
      <c r="W665" s="142"/>
      <c r="X665" s="142"/>
      <c r="Y665" s="142"/>
      <c r="Z665" s="142"/>
      <c r="AA665" s="142"/>
      <c r="AB665" s="142"/>
      <c r="AC665" s="142"/>
      <c r="AD665" s="302">
        <f t="shared" si="173"/>
        <v>0</v>
      </c>
      <c r="AE665" s="451">
        <v>1.1399999999999999</v>
      </c>
      <c r="AF665" s="311">
        <f t="shared" si="174"/>
        <v>0</v>
      </c>
      <c r="AG665" s="336"/>
      <c r="AH665" s="250"/>
      <c r="AO665"/>
      <c r="AP665"/>
    </row>
    <row r="666" spans="1:42" s="1" customFormat="1" ht="50.1" customHeight="1" thickBot="1">
      <c r="A666" s="500"/>
      <c r="B666" s="194" t="s">
        <v>295</v>
      </c>
      <c r="C666" s="130" t="s">
        <v>1115</v>
      </c>
      <c r="D666" s="165">
        <v>25</v>
      </c>
      <c r="E666" s="19"/>
      <c r="F666" s="59"/>
      <c r="G666" s="59"/>
      <c r="H666" s="59"/>
      <c r="I666" s="149"/>
      <c r="J666" s="149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  <c r="AB666" s="141"/>
      <c r="AC666" s="141"/>
      <c r="AD666" s="302">
        <f t="shared" si="173"/>
        <v>0</v>
      </c>
      <c r="AE666" s="451">
        <v>1.44</v>
      </c>
      <c r="AF666" s="311">
        <f t="shared" si="174"/>
        <v>0</v>
      </c>
      <c r="AG666" s="336"/>
      <c r="AH666" s="250"/>
      <c r="AO666"/>
      <c r="AP666"/>
    </row>
    <row r="667" spans="1:42" s="1" customFormat="1" ht="50.1" customHeight="1" thickBot="1">
      <c r="A667" s="500"/>
      <c r="B667" s="194" t="s">
        <v>296</v>
      </c>
      <c r="C667" s="130" t="s">
        <v>1116</v>
      </c>
      <c r="D667" s="165">
        <v>25</v>
      </c>
      <c r="E667" s="19"/>
      <c r="F667" s="59"/>
      <c r="G667" s="59"/>
      <c r="H667" s="59"/>
      <c r="I667" s="149"/>
      <c r="J667" s="149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  <c r="AB667" s="141"/>
      <c r="AC667" s="141"/>
      <c r="AD667" s="302">
        <f t="shared" si="173"/>
        <v>0</v>
      </c>
      <c r="AE667" s="451">
        <v>1.77</v>
      </c>
      <c r="AF667" s="311">
        <f t="shared" si="174"/>
        <v>0</v>
      </c>
      <c r="AG667" s="336"/>
      <c r="AH667" s="250"/>
      <c r="AO667"/>
      <c r="AP667"/>
    </row>
    <row r="668" spans="1:42" s="1" customFormat="1" ht="50.1" customHeight="1" thickBot="1">
      <c r="A668" s="500"/>
      <c r="B668" s="194" t="s">
        <v>297</v>
      </c>
      <c r="C668" s="130" t="s">
        <v>1117</v>
      </c>
      <c r="D668" s="165">
        <v>25</v>
      </c>
      <c r="E668" s="19"/>
      <c r="F668" s="59"/>
      <c r="G668" s="59"/>
      <c r="H668" s="59"/>
      <c r="I668" s="149"/>
      <c r="J668" s="149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  <c r="AB668" s="141"/>
      <c r="AC668" s="141"/>
      <c r="AD668" s="302">
        <f t="shared" si="173"/>
        <v>0</v>
      </c>
      <c r="AE668" s="451">
        <v>2.2999999999999998</v>
      </c>
      <c r="AF668" s="311">
        <f t="shared" si="174"/>
        <v>0</v>
      </c>
      <c r="AG668" s="336"/>
      <c r="AH668" s="250"/>
      <c r="AO668"/>
      <c r="AP668"/>
    </row>
    <row r="669" spans="1:42" s="1" customFormat="1" ht="50.1" customHeight="1" thickBot="1">
      <c r="A669" s="500"/>
      <c r="B669" s="194" t="s">
        <v>298</v>
      </c>
      <c r="C669" s="130" t="s">
        <v>1118</v>
      </c>
      <c r="D669" s="165">
        <v>25</v>
      </c>
      <c r="E669" s="19"/>
      <c r="F669" s="59"/>
      <c r="G669" s="59"/>
      <c r="H669" s="59"/>
      <c r="I669" s="143"/>
      <c r="J669" s="149"/>
      <c r="K669" s="141"/>
      <c r="L669" s="141"/>
      <c r="M669" s="124"/>
      <c r="N669" s="124"/>
      <c r="O669" s="149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  <c r="AB669" s="141"/>
      <c r="AC669" s="141"/>
      <c r="AD669" s="302">
        <f t="shared" si="173"/>
        <v>0</v>
      </c>
      <c r="AE669" s="451">
        <v>2.66</v>
      </c>
      <c r="AF669" s="311">
        <f t="shared" si="174"/>
        <v>0</v>
      </c>
      <c r="AG669" s="336"/>
      <c r="AH669" s="250"/>
      <c r="AO669"/>
      <c r="AP669"/>
    </row>
    <row r="670" spans="1:42" s="1" customFormat="1" ht="35.1" customHeight="1" thickBot="1">
      <c r="A670" s="500"/>
      <c r="B670" s="194" t="s">
        <v>299</v>
      </c>
      <c r="C670" s="130" t="s">
        <v>1119</v>
      </c>
      <c r="D670" s="165">
        <v>25</v>
      </c>
      <c r="E670" s="19"/>
      <c r="F670" s="59"/>
      <c r="G670" s="59"/>
      <c r="H670" s="59"/>
      <c r="I670" s="142"/>
      <c r="J670" s="142"/>
      <c r="K670" s="142"/>
      <c r="L670" s="150"/>
      <c r="M670" s="124"/>
      <c r="N670" s="124"/>
      <c r="O670" s="149"/>
      <c r="P670" s="124"/>
      <c r="Q670" s="124"/>
      <c r="R670" s="149"/>
      <c r="S670" s="141"/>
      <c r="T670" s="141"/>
      <c r="U670" s="141"/>
      <c r="V670" s="141"/>
      <c r="W670" s="141"/>
      <c r="X670" s="141"/>
      <c r="Y670" s="141"/>
      <c r="Z670" s="141"/>
      <c r="AA670" s="141"/>
      <c r="AB670" s="141"/>
      <c r="AC670" s="141"/>
      <c r="AD670" s="302">
        <f t="shared" si="173"/>
        <v>0</v>
      </c>
      <c r="AE670" s="451">
        <v>3.43</v>
      </c>
      <c r="AF670" s="311">
        <f t="shared" ref="AF670:AF673" si="175">AD670*AE670</f>
        <v>0</v>
      </c>
      <c r="AG670" s="336"/>
      <c r="AH670" s="250"/>
      <c r="AO670"/>
      <c r="AP670"/>
    </row>
    <row r="671" spans="1:42" s="1" customFormat="1" ht="90" customHeight="1" thickBot="1">
      <c r="A671" s="500"/>
      <c r="B671" s="194" t="s">
        <v>300</v>
      </c>
      <c r="C671" s="130" t="s">
        <v>1120</v>
      </c>
      <c r="D671" s="165">
        <v>25</v>
      </c>
      <c r="E671" s="19"/>
      <c r="F671" s="59"/>
      <c r="G671" s="59"/>
      <c r="H671" s="59"/>
      <c r="I671" s="142"/>
      <c r="J671" s="142"/>
      <c r="K671" s="142"/>
      <c r="L671" s="149"/>
      <c r="M671" s="149"/>
      <c r="N671" s="149"/>
      <c r="O671" s="149"/>
      <c r="P671" s="124"/>
      <c r="Q671" s="124"/>
      <c r="R671" s="149"/>
      <c r="S671" s="141"/>
      <c r="T671" s="141"/>
      <c r="U671" s="141"/>
      <c r="V671" s="141"/>
      <c r="W671" s="141"/>
      <c r="X671" s="141"/>
      <c r="Y671" s="141"/>
      <c r="Z671" s="141"/>
      <c r="AA671" s="141"/>
      <c r="AB671" s="141"/>
      <c r="AC671" s="141"/>
      <c r="AD671" s="302">
        <f t="shared" si="173"/>
        <v>0</v>
      </c>
      <c r="AE671" s="451">
        <v>3.97</v>
      </c>
      <c r="AF671" s="311">
        <f t="shared" si="175"/>
        <v>0</v>
      </c>
      <c r="AG671" s="336"/>
      <c r="AH671" s="250"/>
      <c r="AO671"/>
      <c r="AP671"/>
    </row>
    <row r="672" spans="1:42" s="1" customFormat="1" ht="90" customHeight="1" thickBot="1">
      <c r="A672" s="500"/>
      <c r="B672" s="194" t="s">
        <v>301</v>
      </c>
      <c r="C672" s="130" t="s">
        <v>1121</v>
      </c>
      <c r="D672" s="165">
        <v>25</v>
      </c>
      <c r="E672" s="19"/>
      <c r="F672" s="59"/>
      <c r="G672" s="59"/>
      <c r="H672" s="59"/>
      <c r="I672" s="142"/>
      <c r="J672" s="142"/>
      <c r="K672" s="142"/>
      <c r="L672" s="124"/>
      <c r="M672" s="149"/>
      <c r="N672" s="149"/>
      <c r="O672" s="149"/>
      <c r="P672" s="149"/>
      <c r="Q672" s="149"/>
      <c r="R672" s="149"/>
      <c r="S672" s="141"/>
      <c r="T672" s="141"/>
      <c r="U672" s="141"/>
      <c r="V672" s="141"/>
      <c r="W672" s="141"/>
      <c r="X672" s="141"/>
      <c r="Y672" s="141"/>
      <c r="Z672" s="141"/>
      <c r="AA672" s="141"/>
      <c r="AB672" s="141"/>
      <c r="AC672" s="141"/>
      <c r="AD672" s="302">
        <f t="shared" si="173"/>
        <v>0</v>
      </c>
      <c r="AE672" s="451">
        <v>5.49</v>
      </c>
      <c r="AF672" s="311">
        <f t="shared" si="175"/>
        <v>0</v>
      </c>
      <c r="AG672" s="336"/>
      <c r="AH672" s="250"/>
      <c r="AO672"/>
      <c r="AP672"/>
    </row>
    <row r="673" spans="1:42" s="220" customFormat="1" ht="62.25" customHeight="1" thickBot="1">
      <c r="A673" s="501"/>
      <c r="B673" s="194" t="s">
        <v>302</v>
      </c>
      <c r="C673" s="130" t="s">
        <v>1122</v>
      </c>
      <c r="D673" s="165">
        <v>10</v>
      </c>
      <c r="E673" s="19"/>
      <c r="F673" s="59"/>
      <c r="G673" s="59"/>
      <c r="H673" s="59"/>
      <c r="I673" s="142"/>
      <c r="J673" s="142"/>
      <c r="K673" s="142"/>
      <c r="L673" s="124"/>
      <c r="M673" s="142"/>
      <c r="N673" s="149"/>
      <c r="O673" s="149"/>
      <c r="P673" s="149"/>
      <c r="Q673" s="149"/>
      <c r="R673" s="149"/>
      <c r="S673" s="141"/>
      <c r="T673" s="141"/>
      <c r="U673" s="141"/>
      <c r="V673" s="141"/>
      <c r="W673" s="141"/>
      <c r="X673" s="141"/>
      <c r="Y673" s="141"/>
      <c r="Z673" s="141"/>
      <c r="AA673" s="141"/>
      <c r="AB673" s="141"/>
      <c r="AC673" s="141"/>
      <c r="AD673" s="302">
        <f t="shared" si="173"/>
        <v>0</v>
      </c>
      <c r="AE673" s="451">
        <v>10.199999999999999</v>
      </c>
      <c r="AF673" s="311">
        <f t="shared" si="175"/>
        <v>0</v>
      </c>
      <c r="AG673" s="332"/>
      <c r="AH673" s="250"/>
      <c r="AO673"/>
      <c r="AP673"/>
    </row>
    <row r="674" spans="1:42" s="236" customFormat="1" ht="50.1" customHeight="1" thickBot="1">
      <c r="A674" s="494" t="s">
        <v>570</v>
      </c>
      <c r="B674" s="495"/>
      <c r="C674" s="496"/>
      <c r="D674" s="473" t="s">
        <v>571</v>
      </c>
      <c r="E674" s="85"/>
      <c r="F674" s="103" t="s">
        <v>574</v>
      </c>
      <c r="G674" s="145"/>
      <c r="H674" s="145"/>
      <c r="I674" s="145"/>
      <c r="J674" s="145"/>
      <c r="K674" s="145"/>
      <c r="L674" s="142"/>
      <c r="M674" s="142"/>
      <c r="N674" s="149"/>
      <c r="O674" s="149"/>
      <c r="P674" s="149"/>
      <c r="Q674" s="149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  <c r="AB674" s="145"/>
      <c r="AC674" s="145"/>
      <c r="AD674" s="33" t="s">
        <v>2</v>
      </c>
      <c r="AE674" s="449" t="s">
        <v>386</v>
      </c>
      <c r="AF674" s="310" t="s">
        <v>387</v>
      </c>
      <c r="AG674" s="335"/>
      <c r="AH674" s="250"/>
      <c r="AO674"/>
      <c r="AP674"/>
    </row>
    <row r="675" spans="1:42" s="1" customFormat="1" ht="50.1" customHeight="1" thickBot="1">
      <c r="A675" s="470"/>
      <c r="B675" s="471"/>
      <c r="C675" s="472"/>
      <c r="D675" s="474"/>
      <c r="E675" s="86"/>
      <c r="F675" s="104" t="s">
        <v>4</v>
      </c>
      <c r="G675" s="150"/>
      <c r="H675" s="150"/>
      <c r="I675" s="150"/>
      <c r="J675" s="150"/>
      <c r="K675" s="150"/>
      <c r="L675" s="142"/>
      <c r="M675" s="142"/>
      <c r="N675" s="149"/>
      <c r="O675" s="149"/>
      <c r="P675" s="149"/>
      <c r="Q675" s="149"/>
      <c r="R675" s="149"/>
      <c r="S675" s="149"/>
      <c r="T675" s="149"/>
      <c r="U675" s="141"/>
      <c r="V675" s="141"/>
      <c r="W675" s="141"/>
      <c r="X675" s="141"/>
      <c r="Y675" s="141"/>
      <c r="Z675" s="141"/>
      <c r="AA675" s="141"/>
      <c r="AB675" s="141"/>
      <c r="AC675" s="141"/>
      <c r="AD675" s="34"/>
      <c r="AE675" s="451"/>
      <c r="AF675" s="315"/>
      <c r="AG675" s="328"/>
      <c r="AH675" s="250"/>
      <c r="AO675"/>
      <c r="AP675"/>
    </row>
    <row r="676" spans="1:42" s="1" customFormat="1" ht="50.1" customHeight="1" thickBot="1">
      <c r="A676" s="489"/>
      <c r="B676" s="490"/>
      <c r="C676" s="491"/>
      <c r="D676" s="475"/>
      <c r="E676" s="87"/>
      <c r="F676" s="16"/>
      <c r="G676" s="149"/>
      <c r="H676" s="149"/>
      <c r="I676" s="149"/>
      <c r="J676" s="149"/>
      <c r="K676" s="149"/>
      <c r="L676" s="142"/>
      <c r="M676" s="142"/>
      <c r="N676" s="149"/>
      <c r="O676" s="149"/>
      <c r="P676" s="149"/>
      <c r="Q676" s="149"/>
      <c r="R676" s="149"/>
      <c r="S676" s="149"/>
      <c r="T676" s="149"/>
      <c r="U676" s="141"/>
      <c r="V676" s="141"/>
      <c r="W676" s="141"/>
      <c r="X676" s="141"/>
      <c r="Y676" s="141"/>
      <c r="Z676" s="141"/>
      <c r="AA676" s="141"/>
      <c r="AB676" s="141"/>
      <c r="AC676" s="141"/>
      <c r="AD676" s="34">
        <f>SUM(AD677:AD689)</f>
        <v>0</v>
      </c>
      <c r="AE676" s="451"/>
      <c r="AF676" s="314"/>
      <c r="AG676" s="326"/>
      <c r="AH676" s="250"/>
      <c r="AO676"/>
      <c r="AP676"/>
    </row>
    <row r="677" spans="1:42" s="1" customFormat="1" ht="50.1" customHeight="1" thickBot="1">
      <c r="A677" s="498"/>
      <c r="B677" s="194" t="s">
        <v>271</v>
      </c>
      <c r="C677" s="130" t="s">
        <v>1125</v>
      </c>
      <c r="D677" s="165">
        <v>50</v>
      </c>
      <c r="E677" s="19"/>
      <c r="F677" s="59"/>
      <c r="G677" s="142"/>
      <c r="H677" s="142"/>
      <c r="I677" s="142"/>
      <c r="J677" s="142"/>
      <c r="K677" s="142"/>
      <c r="L677" s="142"/>
      <c r="M677" s="142"/>
      <c r="N677" s="149"/>
      <c r="O677" s="149"/>
      <c r="P677" s="149"/>
      <c r="Q677" s="149"/>
      <c r="R677" s="149"/>
      <c r="S677" s="149"/>
      <c r="T677" s="149"/>
      <c r="U677" s="141"/>
      <c r="V677" s="141"/>
      <c r="W677" s="141"/>
      <c r="X677" s="141"/>
      <c r="Y677" s="141"/>
      <c r="Z677" s="141"/>
      <c r="AA677" s="141"/>
      <c r="AB677" s="141"/>
      <c r="AC677" s="141"/>
      <c r="AD677" s="302">
        <f t="shared" ref="AD677:AD689" si="176">SUM(ROUNDUP(F677/D677,0),ROUNDUP(G677/D677,0),ROUNDUP(H677/D677,0),ROUNDUP(I677/D677,0),ROUNDUP(J677/D677,0),ROUNDUP(K677/D677,0),ROUNDUP(L677/D677,0),ROUNDUP(M677/D677,0),ROUNDUP(N677/D677,0),ROUNDUP(O677/D677,0),ROUNDUP(P677/D677,0),ROUNDUP(Q677/D677,0),ROUNDUP(R677/D677,0),ROUNDUP(S677/D677,0),ROUNDUP(T677/D677,0),ROUNDUP(U677/D677,0),ROUNDUP(V677/D677,0),ROUNDUP(W677/D677,0),ROUNDUP(X677/D677,0),ROUNDUP(Y677/D677,0),ROUNDUP(Z677/D677,0),ROUNDUP(AA677/D677,0),ROUNDUP(AB677/D677,0),ROUNDUP(AC677/D677,0))*D677</f>
        <v>0</v>
      </c>
      <c r="AE677" s="451">
        <v>0.5</v>
      </c>
      <c r="AF677" s="311">
        <f t="shared" ref="AF677:AF688" si="177">AD677*AE677</f>
        <v>0</v>
      </c>
      <c r="AG677" s="336"/>
      <c r="AH677" s="250"/>
      <c r="AO677"/>
      <c r="AP677"/>
    </row>
    <row r="678" spans="1:42" s="1" customFormat="1" ht="50.1" customHeight="1" thickBot="1">
      <c r="A678" s="488"/>
      <c r="B678" s="194" t="s">
        <v>272</v>
      </c>
      <c r="C678" s="130" t="s">
        <v>1126</v>
      </c>
      <c r="D678" s="165">
        <v>50</v>
      </c>
      <c r="E678" s="19"/>
      <c r="F678" s="59"/>
      <c r="G678" s="142"/>
      <c r="H678" s="142"/>
      <c r="I678" s="142"/>
      <c r="J678" s="142"/>
      <c r="K678" s="142"/>
      <c r="L678" s="142"/>
      <c r="M678" s="142"/>
      <c r="N678" s="149"/>
      <c r="O678" s="149"/>
      <c r="P678" s="149"/>
      <c r="Q678" s="149"/>
      <c r="R678" s="149"/>
      <c r="S678" s="149"/>
      <c r="T678" s="149"/>
      <c r="U678" s="141"/>
      <c r="V678" s="141"/>
      <c r="W678" s="141"/>
      <c r="X678" s="141"/>
      <c r="Y678" s="141"/>
      <c r="Z678" s="141"/>
      <c r="AA678" s="141"/>
      <c r="AB678" s="141"/>
      <c r="AC678" s="141"/>
      <c r="AD678" s="302">
        <f t="shared" si="176"/>
        <v>0</v>
      </c>
      <c r="AE678" s="451">
        <v>0.56000000000000005</v>
      </c>
      <c r="AF678" s="311">
        <f t="shared" si="177"/>
        <v>0</v>
      </c>
      <c r="AG678" s="336"/>
      <c r="AH678" s="250"/>
      <c r="AO678"/>
      <c r="AP678"/>
    </row>
    <row r="679" spans="1:42" s="1" customFormat="1" ht="50.1" customHeight="1" thickBot="1">
      <c r="A679" s="488"/>
      <c r="B679" s="194" t="s">
        <v>273</v>
      </c>
      <c r="C679" s="130" t="s">
        <v>1127</v>
      </c>
      <c r="D679" s="165">
        <v>50</v>
      </c>
      <c r="E679" s="19"/>
      <c r="F679" s="59"/>
      <c r="G679" s="142"/>
      <c r="H679" s="142"/>
      <c r="I679" s="142"/>
      <c r="J679" s="142"/>
      <c r="K679" s="142"/>
      <c r="L679" s="142"/>
      <c r="M679" s="142"/>
      <c r="N679" s="149"/>
      <c r="O679" s="149"/>
      <c r="P679" s="149"/>
      <c r="Q679" s="149"/>
      <c r="R679" s="149"/>
      <c r="S679" s="149"/>
      <c r="T679" s="149"/>
      <c r="U679" s="141"/>
      <c r="V679" s="141"/>
      <c r="W679" s="141"/>
      <c r="X679" s="141"/>
      <c r="Y679" s="141"/>
      <c r="Z679" s="141"/>
      <c r="AA679" s="141"/>
      <c r="AB679" s="141"/>
      <c r="AC679" s="141"/>
      <c r="AD679" s="302">
        <f t="shared" si="176"/>
        <v>0</v>
      </c>
      <c r="AE679" s="451">
        <v>0.64</v>
      </c>
      <c r="AF679" s="311">
        <f t="shared" si="177"/>
        <v>0</v>
      </c>
      <c r="AG679" s="336"/>
      <c r="AH679" s="250"/>
      <c r="AO679"/>
      <c r="AP679"/>
    </row>
    <row r="680" spans="1:42" s="220" customFormat="1" ht="50.1" customHeight="1" thickBot="1">
      <c r="A680" s="488"/>
      <c r="B680" s="194" t="s">
        <v>274</v>
      </c>
      <c r="C680" s="130" t="s">
        <v>1128</v>
      </c>
      <c r="D680" s="165">
        <v>50</v>
      </c>
      <c r="E680" s="19"/>
      <c r="F680" s="59"/>
      <c r="G680" s="142"/>
      <c r="H680" s="142"/>
      <c r="I680" s="142"/>
      <c r="J680" s="142"/>
      <c r="K680" s="142"/>
      <c r="L680" s="142"/>
      <c r="M680" s="142"/>
      <c r="N680" s="149"/>
      <c r="O680" s="149"/>
      <c r="P680" s="149"/>
      <c r="Q680" s="149"/>
      <c r="R680" s="149"/>
      <c r="S680" s="149"/>
      <c r="T680" s="149"/>
      <c r="U680" s="141"/>
      <c r="V680" s="141"/>
      <c r="W680" s="141"/>
      <c r="X680" s="141"/>
      <c r="Y680" s="141"/>
      <c r="Z680" s="141"/>
      <c r="AA680" s="141"/>
      <c r="AB680" s="141"/>
      <c r="AC680" s="141"/>
      <c r="AD680" s="302">
        <f t="shared" si="176"/>
        <v>0</v>
      </c>
      <c r="AE680" s="451">
        <v>0.73</v>
      </c>
      <c r="AF680" s="311">
        <f t="shared" si="177"/>
        <v>0</v>
      </c>
      <c r="AG680" s="332"/>
      <c r="AH680" s="250"/>
      <c r="AO680"/>
      <c r="AP680"/>
    </row>
    <row r="681" spans="1:42" s="234" customFormat="1" ht="50.1" customHeight="1" thickBot="1">
      <c r="A681" s="488"/>
      <c r="B681" s="194" t="s">
        <v>275</v>
      </c>
      <c r="C681" s="130" t="s">
        <v>1129</v>
      </c>
      <c r="D681" s="165">
        <v>50</v>
      </c>
      <c r="E681" s="19"/>
      <c r="F681" s="59"/>
      <c r="G681" s="142"/>
      <c r="H681" s="142"/>
      <c r="I681" s="142"/>
      <c r="J681" s="142"/>
      <c r="K681" s="142"/>
      <c r="L681" s="142"/>
      <c r="M681" s="142"/>
      <c r="N681" s="149"/>
      <c r="O681" s="145"/>
      <c r="P681" s="149"/>
      <c r="Q681" s="149"/>
      <c r="R681" s="149"/>
      <c r="S681" s="149"/>
      <c r="T681" s="149"/>
      <c r="U681" s="141"/>
      <c r="V681" s="141"/>
      <c r="W681" s="141"/>
      <c r="X681" s="141"/>
      <c r="Y681" s="141"/>
      <c r="Z681" s="141"/>
      <c r="AA681" s="141"/>
      <c r="AB681" s="141"/>
      <c r="AC681" s="141"/>
      <c r="AD681" s="302">
        <f t="shared" si="176"/>
        <v>0</v>
      </c>
      <c r="AE681" s="451">
        <v>0.84</v>
      </c>
      <c r="AF681" s="311">
        <f t="shared" si="177"/>
        <v>0</v>
      </c>
      <c r="AG681" s="332"/>
      <c r="AH681" s="250"/>
      <c r="AO681"/>
      <c r="AP681"/>
    </row>
    <row r="682" spans="1:42" ht="50.1" customHeight="1" thickBot="1">
      <c r="A682" s="488"/>
      <c r="B682" s="194" t="s">
        <v>276</v>
      </c>
      <c r="C682" s="130" t="s">
        <v>1130</v>
      </c>
      <c r="D682" s="165">
        <v>50</v>
      </c>
      <c r="E682" s="19"/>
      <c r="F682" s="59"/>
      <c r="G682" s="142"/>
      <c r="H682" s="142"/>
      <c r="I682" s="142"/>
      <c r="J682" s="142"/>
      <c r="K682" s="142"/>
      <c r="L682" s="142"/>
      <c r="M682" s="142"/>
      <c r="N682" s="149"/>
      <c r="O682" s="150"/>
      <c r="P682" s="149"/>
      <c r="Q682" s="149"/>
      <c r="R682" s="149"/>
      <c r="S682" s="149"/>
      <c r="T682" s="149"/>
      <c r="U682" s="141"/>
      <c r="V682" s="141"/>
      <c r="W682" s="141"/>
      <c r="X682" s="141"/>
      <c r="Y682" s="141"/>
      <c r="Z682" s="141"/>
      <c r="AA682" s="141"/>
      <c r="AB682" s="141"/>
      <c r="AC682" s="141"/>
      <c r="AD682" s="302">
        <f t="shared" si="176"/>
        <v>0</v>
      </c>
      <c r="AE682" s="451">
        <v>1</v>
      </c>
      <c r="AF682" s="311">
        <f t="shared" si="177"/>
        <v>0</v>
      </c>
      <c r="AG682" s="328"/>
      <c r="AH682" s="250"/>
    </row>
    <row r="683" spans="1:42" s="1" customFormat="1" ht="50.1" customHeight="1" thickBot="1">
      <c r="A683" s="488"/>
      <c r="B683" s="194" t="s">
        <v>277</v>
      </c>
      <c r="C683" s="130" t="s">
        <v>1131</v>
      </c>
      <c r="D683" s="165">
        <v>50</v>
      </c>
      <c r="E683" s="19"/>
      <c r="F683" s="59"/>
      <c r="G683" s="142"/>
      <c r="H683" s="142"/>
      <c r="I683" s="142"/>
      <c r="J683" s="142"/>
      <c r="K683" s="142"/>
      <c r="L683" s="142"/>
      <c r="M683" s="142"/>
      <c r="N683" s="149"/>
      <c r="O683" s="149"/>
      <c r="P683" s="149"/>
      <c r="Q683" s="149"/>
      <c r="R683" s="149"/>
      <c r="S683" s="149"/>
      <c r="T683" s="149"/>
      <c r="U683" s="141"/>
      <c r="V683" s="141"/>
      <c r="W683" s="141"/>
      <c r="X683" s="141"/>
      <c r="Y683" s="141"/>
      <c r="Z683" s="141"/>
      <c r="AA683" s="141"/>
      <c r="AB683" s="141"/>
      <c r="AC683" s="141"/>
      <c r="AD683" s="302">
        <f t="shared" si="176"/>
        <v>0</v>
      </c>
      <c r="AE683" s="451">
        <v>1.29</v>
      </c>
      <c r="AF683" s="311">
        <f t="shared" si="177"/>
        <v>0</v>
      </c>
      <c r="AG683" s="336"/>
      <c r="AH683" s="250"/>
      <c r="AO683"/>
      <c r="AP683"/>
    </row>
    <row r="684" spans="1:42" s="1" customFormat="1" ht="50.1" customHeight="1" thickBot="1">
      <c r="A684" s="488"/>
      <c r="B684" s="194" t="s">
        <v>278</v>
      </c>
      <c r="C684" s="130" t="s">
        <v>1132</v>
      </c>
      <c r="D684" s="165">
        <v>50</v>
      </c>
      <c r="E684" s="19"/>
      <c r="F684" s="59"/>
      <c r="G684" s="142"/>
      <c r="H684" s="142"/>
      <c r="I684" s="142"/>
      <c r="J684" s="142"/>
      <c r="K684" s="142"/>
      <c r="L684" s="142"/>
      <c r="M684" s="149"/>
      <c r="N684" s="145"/>
      <c r="O684" s="145"/>
      <c r="P684" s="149"/>
      <c r="Q684" s="149"/>
      <c r="R684" s="149"/>
      <c r="S684" s="149"/>
      <c r="T684" s="149"/>
      <c r="U684" s="141"/>
      <c r="V684" s="141"/>
      <c r="W684" s="141"/>
      <c r="X684" s="141"/>
      <c r="Y684" s="141"/>
      <c r="Z684" s="141"/>
      <c r="AA684" s="141"/>
      <c r="AB684" s="141"/>
      <c r="AC684" s="141"/>
      <c r="AD684" s="302">
        <f t="shared" si="176"/>
        <v>0</v>
      </c>
      <c r="AE684" s="451">
        <v>1.5</v>
      </c>
      <c r="AF684" s="311">
        <f t="shared" si="177"/>
        <v>0</v>
      </c>
      <c r="AG684" s="336"/>
      <c r="AH684" s="250"/>
      <c r="AO684"/>
      <c r="AP684"/>
    </row>
    <row r="685" spans="1:42" s="3" customFormat="1" ht="50.1" customHeight="1" thickBot="1">
      <c r="A685" s="488"/>
      <c r="B685" s="194" t="s">
        <v>279</v>
      </c>
      <c r="C685" s="130" t="s">
        <v>1133</v>
      </c>
      <c r="D685" s="165">
        <v>50</v>
      </c>
      <c r="E685" s="19"/>
      <c r="F685" s="59"/>
      <c r="G685" s="142"/>
      <c r="H685" s="142"/>
      <c r="I685" s="142"/>
      <c r="J685" s="142"/>
      <c r="K685" s="142"/>
      <c r="L685" s="145"/>
      <c r="M685" s="149"/>
      <c r="N685" s="150"/>
      <c r="O685" s="150"/>
      <c r="P685" s="149"/>
      <c r="Q685" s="149"/>
      <c r="R685" s="149"/>
      <c r="S685" s="141"/>
      <c r="T685" s="141"/>
      <c r="U685" s="141"/>
      <c r="V685" s="141"/>
      <c r="W685" s="141"/>
      <c r="X685" s="141"/>
      <c r="Y685" s="141"/>
      <c r="Z685" s="141"/>
      <c r="AA685" s="141"/>
      <c r="AB685" s="141"/>
      <c r="AC685" s="141"/>
      <c r="AD685" s="302">
        <f t="shared" si="176"/>
        <v>0</v>
      </c>
      <c r="AE685" s="451">
        <v>1.83</v>
      </c>
      <c r="AF685" s="311">
        <f t="shared" si="177"/>
        <v>0</v>
      </c>
      <c r="AG685" s="335"/>
      <c r="AH685" s="250"/>
      <c r="AO685"/>
      <c r="AP685"/>
    </row>
    <row r="686" spans="1:42" s="3" customFormat="1" ht="39.950000000000003" customHeight="1" thickBot="1">
      <c r="A686" s="488"/>
      <c r="B686" s="194" t="s">
        <v>280</v>
      </c>
      <c r="C686" s="130" t="s">
        <v>1134</v>
      </c>
      <c r="D686" s="165">
        <v>50</v>
      </c>
      <c r="E686" s="19"/>
      <c r="F686" s="59"/>
      <c r="G686" s="142"/>
      <c r="H686" s="142"/>
      <c r="I686" s="142"/>
      <c r="J686" s="142"/>
      <c r="K686" s="142"/>
      <c r="L686" s="150"/>
      <c r="M686" s="124"/>
      <c r="N686" s="157"/>
      <c r="O686" s="149"/>
      <c r="P686" s="149"/>
      <c r="Q686" s="149"/>
      <c r="R686" s="149"/>
      <c r="S686" s="141"/>
      <c r="T686" s="141"/>
      <c r="U686" s="141"/>
      <c r="V686" s="141"/>
      <c r="W686" s="141"/>
      <c r="X686" s="141"/>
      <c r="Y686" s="141"/>
      <c r="Z686" s="141"/>
      <c r="AA686" s="141"/>
      <c r="AB686" s="141"/>
      <c r="AC686" s="141"/>
      <c r="AD686" s="302">
        <f t="shared" si="176"/>
        <v>0</v>
      </c>
      <c r="AE686" s="451">
        <v>2.13</v>
      </c>
      <c r="AF686" s="311">
        <f t="shared" si="177"/>
        <v>0</v>
      </c>
      <c r="AG686" s="335"/>
      <c r="AH686" s="250"/>
      <c r="AO686"/>
      <c r="AP686"/>
    </row>
    <row r="687" spans="1:42" s="1" customFormat="1" ht="44.1" customHeight="1" thickBot="1">
      <c r="A687" s="488"/>
      <c r="B687" s="194" t="s">
        <v>281</v>
      </c>
      <c r="C687" s="130" t="s">
        <v>1135</v>
      </c>
      <c r="D687" s="165">
        <v>50</v>
      </c>
      <c r="E687" s="19"/>
      <c r="F687" s="59"/>
      <c r="G687" s="142"/>
      <c r="H687" s="142"/>
      <c r="I687" s="142"/>
      <c r="J687" s="142"/>
      <c r="K687" s="142"/>
      <c r="L687" s="157"/>
      <c r="M687" s="124"/>
      <c r="N687" s="157"/>
      <c r="O687" s="149"/>
      <c r="P687" s="149"/>
      <c r="Q687" s="149"/>
      <c r="R687" s="149"/>
      <c r="S687" s="141"/>
      <c r="T687" s="141"/>
      <c r="U687" s="141"/>
      <c r="V687" s="141"/>
      <c r="W687" s="141"/>
      <c r="X687" s="141"/>
      <c r="Y687" s="141"/>
      <c r="Z687" s="141"/>
      <c r="AA687" s="141"/>
      <c r="AB687" s="141"/>
      <c r="AC687" s="141"/>
      <c r="AD687" s="302">
        <f t="shared" si="176"/>
        <v>0</v>
      </c>
      <c r="AE687" s="451">
        <v>2.56</v>
      </c>
      <c r="AF687" s="311">
        <f t="shared" si="177"/>
        <v>0</v>
      </c>
      <c r="AG687" s="328"/>
      <c r="AH687" s="250"/>
      <c r="AO687"/>
      <c r="AP687"/>
    </row>
    <row r="688" spans="1:42" s="1" customFormat="1" ht="105.75" customHeight="1" thickBot="1">
      <c r="A688" s="488"/>
      <c r="B688" s="194" t="s">
        <v>282</v>
      </c>
      <c r="C688" s="130" t="s">
        <v>1136</v>
      </c>
      <c r="D688" s="165">
        <v>50</v>
      </c>
      <c r="E688" s="19"/>
      <c r="F688" s="59"/>
      <c r="G688" s="142"/>
      <c r="H688" s="142"/>
      <c r="I688" s="142"/>
      <c r="J688" s="142"/>
      <c r="K688" s="142"/>
      <c r="L688" s="157"/>
      <c r="M688" s="141"/>
      <c r="N688" s="141"/>
      <c r="O688" s="141"/>
      <c r="P688" s="149"/>
      <c r="Q688" s="149"/>
      <c r="R688" s="149"/>
      <c r="S688" s="141"/>
      <c r="T688" s="141"/>
      <c r="U688" s="141"/>
      <c r="V688" s="141"/>
      <c r="W688" s="141"/>
      <c r="X688" s="141"/>
      <c r="Y688" s="141"/>
      <c r="Z688" s="141"/>
      <c r="AA688" s="141"/>
      <c r="AB688" s="141"/>
      <c r="AC688" s="141"/>
      <c r="AD688" s="302">
        <f t="shared" si="176"/>
        <v>0</v>
      </c>
      <c r="AE688" s="451">
        <v>3.32</v>
      </c>
      <c r="AF688" s="311">
        <f t="shared" si="177"/>
        <v>0</v>
      </c>
      <c r="AG688" s="336"/>
      <c r="AH688" s="250"/>
      <c r="AO688"/>
      <c r="AP688"/>
    </row>
    <row r="689" spans="1:42" s="3" customFormat="1" ht="110.1" customHeight="1" thickBot="1">
      <c r="A689" s="488"/>
      <c r="B689" s="194" t="s">
        <v>283</v>
      </c>
      <c r="C689" s="130" t="s">
        <v>1137</v>
      </c>
      <c r="D689" s="165">
        <v>50</v>
      </c>
      <c r="E689" s="19"/>
      <c r="F689" s="59"/>
      <c r="G689" s="142"/>
      <c r="H689" s="142"/>
      <c r="I689" s="142"/>
      <c r="J689" s="142"/>
      <c r="K689" s="141"/>
      <c r="L689" s="141"/>
      <c r="M689" s="145"/>
      <c r="N689" s="145"/>
      <c r="O689" s="145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  <c r="AB689" s="141"/>
      <c r="AC689" s="141"/>
      <c r="AD689" s="302">
        <f t="shared" si="176"/>
        <v>0</v>
      </c>
      <c r="AE689" s="451">
        <v>4.29</v>
      </c>
      <c r="AF689" s="311">
        <f>AD689*AE689</f>
        <v>0</v>
      </c>
      <c r="AG689" s="335"/>
      <c r="AH689" s="250"/>
      <c r="AO689"/>
      <c r="AP689"/>
    </row>
    <row r="690" spans="1:42" s="1" customFormat="1" ht="110.1" customHeight="1" thickBot="1">
      <c r="A690" s="494" t="s">
        <v>570</v>
      </c>
      <c r="B690" s="495"/>
      <c r="C690" s="496"/>
      <c r="D690" s="473" t="s">
        <v>571</v>
      </c>
      <c r="E690" s="85"/>
      <c r="F690" s="103" t="s">
        <v>676</v>
      </c>
      <c r="G690" s="103" t="s">
        <v>674</v>
      </c>
      <c r="H690" s="145"/>
      <c r="I690" s="145"/>
      <c r="J690" s="145"/>
      <c r="K690" s="145"/>
      <c r="L690" s="145"/>
      <c r="M690" s="141"/>
      <c r="N690" s="141"/>
      <c r="O690" s="141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  <c r="AB690" s="145"/>
      <c r="AC690" s="145"/>
      <c r="AD690" s="33" t="s">
        <v>2</v>
      </c>
      <c r="AE690" s="449" t="s">
        <v>386</v>
      </c>
      <c r="AF690" s="310" t="s">
        <v>387</v>
      </c>
      <c r="AG690" s="336"/>
      <c r="AH690" s="250"/>
      <c r="AO690"/>
      <c r="AP690"/>
    </row>
    <row r="691" spans="1:42" s="1" customFormat="1" ht="35.1" customHeight="1" thickBot="1">
      <c r="A691" s="470"/>
      <c r="B691" s="471"/>
      <c r="C691" s="472"/>
      <c r="D691" s="474"/>
      <c r="E691" s="86"/>
      <c r="F691" s="104" t="s">
        <v>501</v>
      </c>
      <c r="G691" s="104" t="s">
        <v>502</v>
      </c>
      <c r="H691" s="150"/>
      <c r="I691" s="150"/>
      <c r="J691" s="150"/>
      <c r="K691" s="149"/>
      <c r="L691" s="149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  <c r="AB691" s="141"/>
      <c r="AC691" s="141"/>
      <c r="AD691" s="34"/>
      <c r="AE691" s="451"/>
      <c r="AF691" s="315"/>
      <c r="AG691" s="336"/>
      <c r="AH691" s="250"/>
      <c r="AO691"/>
      <c r="AP691"/>
    </row>
    <row r="692" spans="1:42" s="220" customFormat="1" ht="39.950000000000003" customHeight="1" thickBot="1">
      <c r="A692" s="489"/>
      <c r="B692" s="490"/>
      <c r="C692" s="491"/>
      <c r="D692" s="475"/>
      <c r="E692" s="87"/>
      <c r="F692" s="212"/>
      <c r="G692" s="213"/>
      <c r="H692" s="157"/>
      <c r="I692" s="149"/>
      <c r="J692" s="149"/>
      <c r="K692" s="149"/>
      <c r="L692" s="149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  <c r="AB692" s="141"/>
      <c r="AC692" s="141"/>
      <c r="AD692" s="34">
        <f>SUM(AD693:AD694)</f>
        <v>0</v>
      </c>
      <c r="AE692" s="451"/>
      <c r="AF692" s="314"/>
      <c r="AG692" s="326"/>
      <c r="AH692" s="250"/>
      <c r="AO692"/>
      <c r="AP692"/>
    </row>
    <row r="693" spans="1:42" s="220" customFormat="1" ht="114.75" customHeight="1" thickBot="1">
      <c r="A693" s="185"/>
      <c r="B693" s="194" t="s">
        <v>503</v>
      </c>
      <c r="C693" s="126" t="s">
        <v>709</v>
      </c>
      <c r="D693" s="217">
        <v>3</v>
      </c>
      <c r="E693" s="86"/>
      <c r="F693" s="308"/>
      <c r="G693" s="308"/>
      <c r="H693" s="157"/>
      <c r="I693" s="149"/>
      <c r="J693" s="149"/>
      <c r="K693" s="149"/>
      <c r="L693" s="149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  <c r="AB693" s="141"/>
      <c r="AC693" s="141"/>
      <c r="AD693" s="302">
        <f t="shared" ref="AD693:AD694" si="178">SUM(ROUNDUP(F693/D693,0),ROUNDUP(G693/D693,0),ROUNDUP(H693/D693,0),ROUNDUP(I693/D693,0),ROUNDUP(J693/D693,0),ROUNDUP(K693/D693,0),ROUNDUP(L693/D693,0),ROUNDUP(M693/D693,0),ROUNDUP(N693/D693,0),ROUNDUP(O693/D693,0),ROUNDUP(P693/D693,0),ROUNDUP(Q693/D693,0),ROUNDUP(R693/D693,0),ROUNDUP(S693/D693,0),ROUNDUP(T693/D693,0),ROUNDUP(U693/D693,0),ROUNDUP(V693/D693,0),ROUNDUP(W693/D693,0),ROUNDUP(X693/D693,0),ROUNDUP(Y693/D693,0),ROUNDUP(Z693/D693,0),ROUNDUP(AA693/D693,0),ROUNDUP(AB693/D693,0),ROUNDUP(AC693/D693,0))*D693</f>
        <v>0</v>
      </c>
      <c r="AE693" s="451">
        <v>67.5</v>
      </c>
      <c r="AF693" s="311">
        <f>AD693*AE693</f>
        <v>0</v>
      </c>
      <c r="AG693" s="332"/>
      <c r="AH693" s="250"/>
      <c r="AO693"/>
      <c r="AP693"/>
    </row>
    <row r="694" spans="1:42" ht="132" customHeight="1" thickBot="1">
      <c r="A694" s="186"/>
      <c r="B694" s="194" t="s">
        <v>523</v>
      </c>
      <c r="C694" s="126" t="s">
        <v>710</v>
      </c>
      <c r="D694" s="105">
        <v>3</v>
      </c>
      <c r="E694" s="86"/>
      <c r="F694" s="308"/>
      <c r="G694" s="308"/>
      <c r="H694" s="157"/>
      <c r="I694" s="149"/>
      <c r="J694" s="149"/>
      <c r="K694" s="149"/>
      <c r="L694" s="149"/>
      <c r="M694" s="158"/>
      <c r="N694" s="158"/>
      <c r="O694" s="149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  <c r="AB694" s="141"/>
      <c r="AC694" s="141"/>
      <c r="AD694" s="302">
        <f t="shared" si="178"/>
        <v>0</v>
      </c>
      <c r="AE694" s="451">
        <v>67.5</v>
      </c>
      <c r="AF694" s="311">
        <f>AD694*AE694</f>
        <v>0</v>
      </c>
      <c r="AG694" s="328"/>
      <c r="AH694" s="250"/>
    </row>
    <row r="695" spans="1:42" s="1" customFormat="1" ht="50.1" customHeight="1" thickBot="1">
      <c r="A695" s="494" t="s">
        <v>570</v>
      </c>
      <c r="B695" s="495"/>
      <c r="C695" s="496"/>
      <c r="D695" s="473" t="s">
        <v>571</v>
      </c>
      <c r="E695" s="85"/>
      <c r="F695" s="103" t="s">
        <v>89</v>
      </c>
      <c r="G695" s="103" t="s">
        <v>574</v>
      </c>
      <c r="H695" s="103" t="s">
        <v>681</v>
      </c>
      <c r="I695" s="103" t="s">
        <v>576</v>
      </c>
      <c r="J695" s="145"/>
      <c r="K695" s="145"/>
      <c r="L695" s="150"/>
      <c r="M695" s="149"/>
      <c r="N695" s="149"/>
      <c r="O695" s="149"/>
      <c r="P695" s="149"/>
      <c r="Q695" s="149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  <c r="AB695" s="145"/>
      <c r="AC695" s="145"/>
      <c r="AD695" s="33" t="s">
        <v>2</v>
      </c>
      <c r="AE695" s="449" t="s">
        <v>386</v>
      </c>
      <c r="AF695" s="310" t="s">
        <v>387</v>
      </c>
      <c r="AG695" s="336"/>
      <c r="AH695" s="250"/>
      <c r="AO695"/>
      <c r="AP695"/>
    </row>
    <row r="696" spans="1:42" s="3" customFormat="1" ht="51.75" customHeight="1" thickBot="1">
      <c r="A696" s="470"/>
      <c r="B696" s="471"/>
      <c r="C696" s="472"/>
      <c r="D696" s="474"/>
      <c r="E696" s="86"/>
      <c r="F696" s="104" t="s">
        <v>12</v>
      </c>
      <c r="G696" s="104" t="s">
        <v>4</v>
      </c>
      <c r="H696" s="104" t="s">
        <v>112</v>
      </c>
      <c r="I696" s="104" t="s">
        <v>5</v>
      </c>
      <c r="J696" s="150"/>
      <c r="K696" s="150"/>
      <c r="L696" s="149"/>
      <c r="M696" s="142"/>
      <c r="N696" s="142"/>
      <c r="O696" s="149"/>
      <c r="P696" s="149"/>
      <c r="Q696" s="149"/>
      <c r="R696" s="149"/>
      <c r="S696" s="149"/>
      <c r="T696" s="149"/>
      <c r="U696" s="141"/>
      <c r="V696" s="141"/>
      <c r="W696" s="141"/>
      <c r="X696" s="141"/>
      <c r="Y696" s="141"/>
      <c r="Z696" s="141"/>
      <c r="AA696" s="141"/>
      <c r="AB696" s="141"/>
      <c r="AC696" s="141"/>
      <c r="AD696" s="34"/>
      <c r="AE696" s="451"/>
      <c r="AF696" s="315"/>
      <c r="AG696" s="335"/>
      <c r="AH696" s="250"/>
      <c r="AO696"/>
      <c r="AP696"/>
    </row>
    <row r="697" spans="1:42" s="3" customFormat="1" ht="39.950000000000003" customHeight="1" thickBot="1">
      <c r="A697" s="489"/>
      <c r="B697" s="490"/>
      <c r="C697" s="491"/>
      <c r="D697" s="475"/>
      <c r="E697" s="87"/>
      <c r="F697" s="7"/>
      <c r="G697" s="13"/>
      <c r="H697" s="7"/>
      <c r="I697" s="14"/>
      <c r="J697" s="149"/>
      <c r="K697" s="149"/>
      <c r="L697" s="142"/>
      <c r="M697" s="142"/>
      <c r="N697" s="142"/>
      <c r="O697" s="149"/>
      <c r="P697" s="149"/>
      <c r="Q697" s="149"/>
      <c r="R697" s="149"/>
      <c r="S697" s="149"/>
      <c r="T697" s="149"/>
      <c r="U697" s="141"/>
      <c r="V697" s="141"/>
      <c r="W697" s="141"/>
      <c r="X697" s="141"/>
      <c r="Y697" s="141"/>
      <c r="Z697" s="141"/>
      <c r="AA697" s="141"/>
      <c r="AB697" s="141"/>
      <c r="AC697" s="141"/>
      <c r="AD697" s="74">
        <f>SUM(AD698)</f>
        <v>0</v>
      </c>
      <c r="AE697" s="451"/>
      <c r="AF697" s="312"/>
      <c r="AG697" s="326"/>
      <c r="AH697" s="250"/>
      <c r="AO697"/>
      <c r="AP697"/>
    </row>
    <row r="698" spans="1:42" s="1" customFormat="1" ht="130.5" customHeight="1" thickBot="1">
      <c r="A698" s="184"/>
      <c r="B698" s="270" t="s">
        <v>456</v>
      </c>
      <c r="C698" s="130" t="s">
        <v>713</v>
      </c>
      <c r="D698" s="165">
        <v>10</v>
      </c>
      <c r="E698" s="19"/>
      <c r="F698" s="59"/>
      <c r="G698" s="59"/>
      <c r="H698" s="59"/>
      <c r="I698" s="59"/>
      <c r="J698" s="142"/>
      <c r="K698" s="142"/>
      <c r="L698" s="142"/>
      <c r="M698" s="149"/>
      <c r="N698" s="149"/>
      <c r="O698" s="145"/>
      <c r="P698" s="149"/>
      <c r="Q698" s="149"/>
      <c r="R698" s="149"/>
      <c r="S698" s="149"/>
      <c r="T698" s="149"/>
      <c r="U698" s="141"/>
      <c r="V698" s="141"/>
      <c r="W698" s="141"/>
      <c r="X698" s="141"/>
      <c r="Y698" s="141"/>
      <c r="Z698" s="141"/>
      <c r="AA698" s="141"/>
      <c r="AB698" s="141"/>
      <c r="AC698" s="141"/>
      <c r="AD698" s="302">
        <f t="shared" ref="AD698" si="179">SUM(ROUNDUP(F698/D698,0),ROUNDUP(G698/D698,0),ROUNDUP(H698/D698,0),ROUNDUP(I698/D698,0),ROUNDUP(J698/D698,0),ROUNDUP(K698/D698,0),ROUNDUP(L698/D698,0),ROUNDUP(M698/D698,0),ROUNDUP(N698/D698,0),ROUNDUP(O698/D698,0),ROUNDUP(P698/D698,0),ROUNDUP(Q698/D698,0),ROUNDUP(R698/D698,0),ROUNDUP(S698/D698,0),ROUNDUP(T698/D698,0),ROUNDUP(U698/D698,0),ROUNDUP(V698/D698,0),ROUNDUP(W698/D698,0),ROUNDUP(X698/D698,0),ROUNDUP(Y698/D698,0),ROUNDUP(Z698/D698,0),ROUNDUP(AA698/D698,0),ROUNDUP(AB698/D698,0),ROUNDUP(AC698/D698,0))*D698</f>
        <v>0</v>
      </c>
      <c r="AE698" s="451">
        <v>18.61</v>
      </c>
      <c r="AF698" s="311">
        <f>AD698*AE698</f>
        <v>0</v>
      </c>
      <c r="AG698" s="328"/>
      <c r="AH698" s="250"/>
      <c r="AO698"/>
      <c r="AP698"/>
    </row>
    <row r="699" spans="1:42" s="1" customFormat="1" ht="50.1" customHeight="1" thickBot="1">
      <c r="A699" s="494" t="s">
        <v>570</v>
      </c>
      <c r="B699" s="495"/>
      <c r="C699" s="496"/>
      <c r="D699" s="473" t="s">
        <v>571</v>
      </c>
      <c r="E699" s="85"/>
      <c r="F699" s="103" t="s">
        <v>89</v>
      </c>
      <c r="G699" s="154"/>
      <c r="H699" s="145"/>
      <c r="I699" s="142"/>
      <c r="J699" s="142"/>
      <c r="K699" s="142"/>
      <c r="L699" s="149"/>
      <c r="M699" s="149"/>
      <c r="N699" s="149"/>
      <c r="O699" s="149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  <c r="AB699" s="145"/>
      <c r="AC699" s="145"/>
      <c r="AD699" s="33" t="s">
        <v>2</v>
      </c>
      <c r="AE699" s="449" t="s">
        <v>386</v>
      </c>
      <c r="AF699" s="310" t="s">
        <v>387</v>
      </c>
      <c r="AG699" s="336"/>
      <c r="AH699" s="250"/>
      <c r="AO699"/>
      <c r="AP699"/>
    </row>
    <row r="700" spans="1:42" s="1" customFormat="1" ht="50.1" customHeight="1" thickBot="1">
      <c r="A700" s="470"/>
      <c r="B700" s="471"/>
      <c r="C700" s="472"/>
      <c r="D700" s="474"/>
      <c r="E700" s="86"/>
      <c r="F700" s="104" t="s">
        <v>12</v>
      </c>
      <c r="G700" s="154"/>
      <c r="H700" s="150"/>
      <c r="I700" s="142"/>
      <c r="J700" s="142"/>
      <c r="K700" s="142"/>
      <c r="L700" s="145"/>
      <c r="M700" s="149"/>
      <c r="N700" s="149"/>
      <c r="O700" s="149"/>
      <c r="P700" s="149"/>
      <c r="Q700" s="149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  <c r="AB700" s="141"/>
      <c r="AC700" s="141"/>
      <c r="AD700" s="34"/>
      <c r="AE700" s="451"/>
      <c r="AF700" s="315"/>
      <c r="AG700" s="336"/>
      <c r="AH700" s="250"/>
      <c r="AO700"/>
      <c r="AP700"/>
    </row>
    <row r="701" spans="1:42" s="1" customFormat="1" ht="42" customHeight="1" thickBot="1">
      <c r="A701" s="489"/>
      <c r="B701" s="490"/>
      <c r="C701" s="491"/>
      <c r="D701" s="475"/>
      <c r="E701" s="87"/>
      <c r="F701" s="7"/>
      <c r="G701" s="154"/>
      <c r="H701" s="149"/>
      <c r="I701" s="154"/>
      <c r="J701" s="142"/>
      <c r="K701" s="142"/>
      <c r="L701" s="150"/>
      <c r="M701" s="149"/>
      <c r="N701" s="149"/>
      <c r="O701" s="149"/>
      <c r="P701" s="149"/>
      <c r="Q701" s="149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  <c r="AB701" s="141"/>
      <c r="AC701" s="141"/>
      <c r="AD701" s="74">
        <f>SUM(AD702:AD707)</f>
        <v>0</v>
      </c>
      <c r="AE701" s="451"/>
      <c r="AF701" s="312"/>
      <c r="AG701" s="326"/>
      <c r="AH701" s="250"/>
      <c r="AO701"/>
      <c r="AP701"/>
    </row>
    <row r="702" spans="1:42" s="1" customFormat="1" ht="50.1" customHeight="1" thickBot="1">
      <c r="A702" s="488"/>
      <c r="B702" s="194" t="s">
        <v>211</v>
      </c>
      <c r="C702" s="130" t="s">
        <v>714</v>
      </c>
      <c r="D702" s="165">
        <v>10</v>
      </c>
      <c r="E702" s="19"/>
      <c r="F702" s="59"/>
      <c r="G702" s="142"/>
      <c r="H702" s="142"/>
      <c r="I702" s="154"/>
      <c r="J702" s="142"/>
      <c r="K702" s="142"/>
      <c r="L702" s="149"/>
      <c r="M702" s="145"/>
      <c r="N702" s="145"/>
      <c r="O702" s="149"/>
      <c r="P702" s="149"/>
      <c r="Q702" s="149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  <c r="AB702" s="141"/>
      <c r="AC702" s="141"/>
      <c r="AD702" s="302">
        <f t="shared" ref="AD702:AD707" si="180">SUM(ROUNDUP(F702/D702,0),ROUNDUP(G702/D702,0),ROUNDUP(H702/D702,0),ROUNDUP(I702/D702,0),ROUNDUP(J702/D702,0),ROUNDUP(K702/D702,0),ROUNDUP(L702/D702,0),ROUNDUP(M702/D702,0),ROUNDUP(N702/D702,0),ROUNDUP(O702/D702,0),ROUNDUP(P702/D702,0),ROUNDUP(Q702/D702,0),ROUNDUP(R702/D702,0),ROUNDUP(S702/D702,0),ROUNDUP(T702/D702,0),ROUNDUP(U702/D702,0),ROUNDUP(V702/D702,0),ROUNDUP(W702/D702,0),ROUNDUP(X702/D702,0),ROUNDUP(Y702/D702,0),ROUNDUP(Z702/D702,0),ROUNDUP(AA702/D702,0),ROUNDUP(AB702/D702,0),ROUNDUP(AC702/D702,0))*D702</f>
        <v>0</v>
      </c>
      <c r="AE702" s="451">
        <v>3.14</v>
      </c>
      <c r="AF702" s="311">
        <f t="shared" ref="AF702:AF707" si="181">AD702*AE702</f>
        <v>0</v>
      </c>
      <c r="AG702" s="336"/>
      <c r="AH702" s="250"/>
      <c r="AO702"/>
      <c r="AP702"/>
    </row>
    <row r="703" spans="1:42" s="1" customFormat="1" ht="50.1" customHeight="1" thickBot="1">
      <c r="A703" s="488"/>
      <c r="B703" s="194" t="s">
        <v>212</v>
      </c>
      <c r="C703" s="130" t="s">
        <v>715</v>
      </c>
      <c r="D703" s="165">
        <v>10</v>
      </c>
      <c r="E703" s="19"/>
      <c r="F703" s="59"/>
      <c r="G703" s="142"/>
      <c r="H703" s="142"/>
      <c r="I703" s="145"/>
      <c r="J703" s="145"/>
      <c r="K703" s="145"/>
      <c r="L703" s="149"/>
      <c r="M703" s="149"/>
      <c r="N703" s="149"/>
      <c r="O703" s="149"/>
      <c r="P703" s="149"/>
      <c r="Q703" s="149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  <c r="AB703" s="141"/>
      <c r="AC703" s="141"/>
      <c r="AD703" s="302">
        <f t="shared" si="180"/>
        <v>0</v>
      </c>
      <c r="AE703" s="451">
        <v>5.07</v>
      </c>
      <c r="AF703" s="311">
        <f t="shared" si="181"/>
        <v>0</v>
      </c>
      <c r="AG703" s="336"/>
      <c r="AH703" s="250"/>
      <c r="AO703"/>
      <c r="AP703"/>
    </row>
    <row r="704" spans="1:42" s="1" customFormat="1" ht="50.1" customHeight="1" thickBot="1">
      <c r="A704" s="488"/>
      <c r="B704" s="194" t="s">
        <v>213</v>
      </c>
      <c r="C704" s="130" t="s">
        <v>716</v>
      </c>
      <c r="D704" s="165">
        <v>10</v>
      </c>
      <c r="E704" s="19"/>
      <c r="F704" s="59"/>
      <c r="G704" s="142"/>
      <c r="H704" s="142"/>
      <c r="I704" s="150"/>
      <c r="J704" s="158"/>
      <c r="K704" s="158"/>
      <c r="L704" s="149"/>
      <c r="M704" s="149"/>
      <c r="N704" s="149"/>
      <c r="O704" s="149"/>
      <c r="P704" s="149"/>
      <c r="Q704" s="149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  <c r="AB704" s="141"/>
      <c r="AC704" s="141"/>
      <c r="AD704" s="302">
        <f t="shared" si="180"/>
        <v>0</v>
      </c>
      <c r="AE704" s="451">
        <v>9.6300000000000008</v>
      </c>
      <c r="AF704" s="311">
        <f t="shared" si="181"/>
        <v>0</v>
      </c>
      <c r="AG704" s="336"/>
      <c r="AH704" s="250"/>
      <c r="AO704"/>
      <c r="AP704"/>
    </row>
    <row r="705" spans="1:42" s="1" customFormat="1" ht="50.1" customHeight="1" thickBot="1">
      <c r="A705" s="488"/>
      <c r="B705" s="194" t="s">
        <v>214</v>
      </c>
      <c r="C705" s="130" t="s">
        <v>717</v>
      </c>
      <c r="D705" s="165">
        <v>10</v>
      </c>
      <c r="E705" s="19"/>
      <c r="F705" s="59"/>
      <c r="G705" s="142"/>
      <c r="H705" s="142"/>
      <c r="I705" s="149"/>
      <c r="J705" s="149"/>
      <c r="K705" s="149"/>
      <c r="L705" s="149"/>
      <c r="M705" s="149"/>
      <c r="N705" s="149"/>
      <c r="O705" s="149"/>
      <c r="P705" s="149"/>
      <c r="Q705" s="149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  <c r="AB705" s="141"/>
      <c r="AC705" s="141"/>
      <c r="AD705" s="302">
        <f t="shared" si="180"/>
        <v>0</v>
      </c>
      <c r="AE705" s="451">
        <v>13.09</v>
      </c>
      <c r="AF705" s="311">
        <f t="shared" si="181"/>
        <v>0</v>
      </c>
      <c r="AG705" s="336"/>
      <c r="AH705" s="250"/>
      <c r="AO705"/>
      <c r="AP705"/>
    </row>
    <row r="706" spans="1:42" s="1" customFormat="1" ht="50.1" customHeight="1" thickBot="1">
      <c r="A706" s="488"/>
      <c r="B706" s="194" t="s">
        <v>215</v>
      </c>
      <c r="C706" s="130" t="s">
        <v>718</v>
      </c>
      <c r="D706" s="165">
        <v>10</v>
      </c>
      <c r="E706" s="19"/>
      <c r="F706" s="59"/>
      <c r="G706" s="142"/>
      <c r="H706" s="154"/>
      <c r="I706" s="142"/>
      <c r="J706" s="142"/>
      <c r="K706" s="142"/>
      <c r="L706" s="145"/>
      <c r="M706" s="149"/>
      <c r="N706" s="149"/>
      <c r="O706" s="149"/>
      <c r="P706" s="149"/>
      <c r="Q706" s="149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  <c r="AB706" s="141"/>
      <c r="AC706" s="141"/>
      <c r="AD706" s="302">
        <f t="shared" si="180"/>
        <v>0</v>
      </c>
      <c r="AE706" s="451">
        <v>18.309999999999999</v>
      </c>
      <c r="AF706" s="311">
        <f t="shared" si="181"/>
        <v>0</v>
      </c>
      <c r="AG706" s="336"/>
      <c r="AH706" s="250"/>
      <c r="AO706"/>
      <c r="AP706"/>
    </row>
    <row r="707" spans="1:42" s="3" customFormat="1" ht="48.75" customHeight="1" thickBot="1">
      <c r="A707" s="488"/>
      <c r="B707" s="194" t="s">
        <v>216</v>
      </c>
      <c r="C707" s="130" t="s">
        <v>719</v>
      </c>
      <c r="D707" s="165">
        <v>10</v>
      </c>
      <c r="E707" s="19"/>
      <c r="F707" s="59"/>
      <c r="G707" s="142"/>
      <c r="H707" s="154"/>
      <c r="I707" s="142"/>
      <c r="J707" s="142"/>
      <c r="K707" s="142"/>
      <c r="L707" s="149"/>
      <c r="M707" s="149"/>
      <c r="N707" s="145"/>
      <c r="O707" s="145"/>
      <c r="P707" s="149"/>
      <c r="Q707" s="149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  <c r="AB707" s="141"/>
      <c r="AC707" s="141"/>
      <c r="AD707" s="302">
        <f t="shared" si="180"/>
        <v>0</v>
      </c>
      <c r="AE707" s="451">
        <v>25.55</v>
      </c>
      <c r="AF707" s="311">
        <f t="shared" si="181"/>
        <v>0</v>
      </c>
      <c r="AG707" s="335"/>
      <c r="AH707" s="250"/>
      <c r="AO707"/>
      <c r="AP707"/>
    </row>
    <row r="708" spans="1:42" s="3" customFormat="1" ht="44.25" customHeight="1" thickBot="1">
      <c r="A708" s="470" t="s">
        <v>570</v>
      </c>
      <c r="B708" s="471"/>
      <c r="C708" s="472"/>
      <c r="D708" s="473" t="s">
        <v>571</v>
      </c>
      <c r="E708" s="85"/>
      <c r="F708" s="103" t="s">
        <v>89</v>
      </c>
      <c r="G708" s="103" t="s">
        <v>576</v>
      </c>
      <c r="H708" s="142"/>
      <c r="I708" s="142"/>
      <c r="J708" s="142"/>
      <c r="K708" s="149"/>
      <c r="L708" s="149"/>
      <c r="M708" s="149"/>
      <c r="N708" s="149"/>
      <c r="O708" s="149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  <c r="AB708" s="145"/>
      <c r="AC708" s="145"/>
      <c r="AD708" s="33" t="s">
        <v>2</v>
      </c>
      <c r="AE708" s="449" t="s">
        <v>386</v>
      </c>
      <c r="AF708" s="310" t="s">
        <v>387</v>
      </c>
      <c r="AG708" s="335"/>
      <c r="AH708" s="250"/>
      <c r="AO708"/>
      <c r="AP708"/>
    </row>
    <row r="709" spans="1:42" s="1" customFormat="1" ht="45" customHeight="1" thickBot="1">
      <c r="A709" s="470"/>
      <c r="B709" s="471"/>
      <c r="C709" s="472"/>
      <c r="D709" s="474"/>
      <c r="E709" s="86"/>
      <c r="F709" s="104" t="s">
        <v>12</v>
      </c>
      <c r="G709" s="104" t="s">
        <v>5</v>
      </c>
      <c r="H709" s="142"/>
      <c r="I709" s="142"/>
      <c r="J709" s="142"/>
      <c r="K709" s="149"/>
      <c r="L709" s="149"/>
      <c r="M709" s="149"/>
      <c r="N709" s="149"/>
      <c r="O709" s="149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  <c r="AB709" s="141"/>
      <c r="AC709" s="141"/>
      <c r="AD709" s="34"/>
      <c r="AE709" s="451"/>
      <c r="AF709" s="315"/>
      <c r="AG709" s="328"/>
      <c r="AH709" s="250"/>
      <c r="AO709"/>
      <c r="AP709"/>
    </row>
    <row r="710" spans="1:42" s="1" customFormat="1" ht="42" customHeight="1" thickBot="1">
      <c r="A710" s="489"/>
      <c r="B710" s="490"/>
      <c r="C710" s="491"/>
      <c r="D710" s="475"/>
      <c r="E710" s="87"/>
      <c r="F710" s="7"/>
      <c r="G710" s="18"/>
      <c r="H710" s="142"/>
      <c r="I710" s="142"/>
      <c r="J710" s="142"/>
      <c r="K710" s="145"/>
      <c r="L710" s="149"/>
      <c r="M710" s="149"/>
      <c r="N710" s="149"/>
      <c r="O710" s="149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  <c r="AB710" s="141"/>
      <c r="AC710" s="141"/>
      <c r="AD710" s="34">
        <f>SUM(AD711:AD714)</f>
        <v>0</v>
      </c>
      <c r="AE710" s="451"/>
      <c r="AF710" s="314"/>
      <c r="AG710" s="326"/>
      <c r="AH710" s="250"/>
      <c r="AO710"/>
      <c r="AP710"/>
    </row>
    <row r="711" spans="1:42" s="1" customFormat="1" ht="50.1" customHeight="1" thickBot="1">
      <c r="A711" s="505"/>
      <c r="B711" s="194" t="s">
        <v>203</v>
      </c>
      <c r="C711" s="130" t="s">
        <v>723</v>
      </c>
      <c r="D711" s="165">
        <v>10</v>
      </c>
      <c r="E711" s="19"/>
      <c r="F711" s="59"/>
      <c r="G711" s="59"/>
      <c r="H711" s="145"/>
      <c r="I711" s="145"/>
      <c r="J711" s="145"/>
      <c r="K711" s="149"/>
      <c r="L711" s="145"/>
      <c r="M711" s="149"/>
      <c r="N711" s="149"/>
      <c r="O711" s="149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  <c r="AB711" s="141"/>
      <c r="AC711" s="141"/>
      <c r="AD711" s="302">
        <f t="shared" ref="AD711:AD714" si="182">SUM(ROUNDUP(F711/D711,0),ROUNDUP(G711/D711,0),ROUNDUP(H711/D711,0),ROUNDUP(I711/D711,0),ROUNDUP(J711/D711,0),ROUNDUP(K711/D711,0),ROUNDUP(L711/D711,0),ROUNDUP(M711/D711,0),ROUNDUP(N711/D711,0),ROUNDUP(O711/D711,0),ROUNDUP(P711/D711,0),ROUNDUP(Q711/D711,0),ROUNDUP(R711/D711,0),ROUNDUP(S711/D711,0),ROUNDUP(T711/D711,0),ROUNDUP(U711/D711,0),ROUNDUP(V711/D711,0),ROUNDUP(W711/D711,0),ROUNDUP(X711/D711,0),ROUNDUP(Y711/D711,0),ROUNDUP(Z711/D711,0),ROUNDUP(AA711/D711,0),ROUNDUP(AB711/D711,0),ROUNDUP(AC711/D711,0))*D711</f>
        <v>0</v>
      </c>
      <c r="AE711" s="451">
        <v>8.0500000000000007</v>
      </c>
      <c r="AF711" s="311">
        <f t="shared" ref="AF711:AF714" si="183">AD711*AE711</f>
        <v>0</v>
      </c>
      <c r="AG711" s="336"/>
      <c r="AH711" s="250"/>
      <c r="AO711"/>
      <c r="AP711"/>
    </row>
    <row r="712" spans="1:42" s="1" customFormat="1" ht="50.1" customHeight="1" thickBot="1">
      <c r="A712" s="505"/>
      <c r="B712" s="194" t="s">
        <v>204</v>
      </c>
      <c r="C712" s="130" t="s">
        <v>724</v>
      </c>
      <c r="D712" s="165">
        <v>10</v>
      </c>
      <c r="E712" s="19"/>
      <c r="F712" s="59"/>
      <c r="G712" s="59"/>
      <c r="H712" s="150"/>
      <c r="I712" s="158"/>
      <c r="J712" s="149"/>
      <c r="K712" s="149"/>
      <c r="L712" s="149"/>
      <c r="M712" s="149"/>
      <c r="N712" s="149"/>
      <c r="O712" s="149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  <c r="AB712" s="141"/>
      <c r="AC712" s="141"/>
      <c r="AD712" s="302">
        <f t="shared" si="182"/>
        <v>0</v>
      </c>
      <c r="AE712" s="451">
        <v>9.92</v>
      </c>
      <c r="AF712" s="311">
        <f t="shared" si="183"/>
        <v>0</v>
      </c>
      <c r="AG712" s="336"/>
      <c r="AH712" s="250"/>
      <c r="AO712"/>
      <c r="AP712"/>
    </row>
    <row r="713" spans="1:42" s="1" customFormat="1" ht="70.5" customHeight="1" thickBot="1">
      <c r="A713" s="505"/>
      <c r="B713" s="194" t="s">
        <v>205</v>
      </c>
      <c r="C713" s="130" t="s">
        <v>725</v>
      </c>
      <c r="D713" s="165">
        <v>10</v>
      </c>
      <c r="E713" s="19"/>
      <c r="F713" s="59"/>
      <c r="G713" s="59"/>
      <c r="H713" s="149"/>
      <c r="I713" s="149"/>
      <c r="J713" s="149"/>
      <c r="K713" s="149"/>
      <c r="L713" s="149"/>
      <c r="M713" s="149"/>
      <c r="N713" s="149"/>
      <c r="O713" s="149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  <c r="AB713" s="141"/>
      <c r="AC713" s="141"/>
      <c r="AD713" s="302">
        <f t="shared" si="182"/>
        <v>0</v>
      </c>
      <c r="AE713" s="451">
        <v>18.05</v>
      </c>
      <c r="AF713" s="311">
        <f t="shared" si="183"/>
        <v>0</v>
      </c>
      <c r="AG713" s="336"/>
      <c r="AH713" s="250"/>
      <c r="AO713"/>
      <c r="AP713"/>
    </row>
    <row r="714" spans="1:42" s="220" customFormat="1" ht="59.25" customHeight="1" thickBot="1">
      <c r="A714" s="505"/>
      <c r="B714" s="194" t="s">
        <v>206</v>
      </c>
      <c r="C714" s="130" t="s">
        <v>726</v>
      </c>
      <c r="D714" s="165">
        <v>10</v>
      </c>
      <c r="E714" s="19"/>
      <c r="F714" s="59"/>
      <c r="G714" s="59"/>
      <c r="H714" s="142"/>
      <c r="I714" s="142"/>
      <c r="J714" s="149"/>
      <c r="K714" s="149"/>
      <c r="L714" s="149"/>
      <c r="M714" s="142"/>
      <c r="N714" s="149"/>
      <c r="O714" s="149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  <c r="AB714" s="141"/>
      <c r="AC714" s="141"/>
      <c r="AD714" s="302">
        <f t="shared" si="182"/>
        <v>0</v>
      </c>
      <c r="AE714" s="451">
        <v>32.15</v>
      </c>
      <c r="AF714" s="311">
        <f t="shared" si="183"/>
        <v>0</v>
      </c>
      <c r="AG714" s="332"/>
      <c r="AH714" s="250"/>
      <c r="AO714"/>
      <c r="AP714"/>
    </row>
    <row r="715" spans="1:42" s="3" customFormat="1" ht="44.25" customHeight="1" thickBot="1">
      <c r="A715" s="494" t="s">
        <v>570</v>
      </c>
      <c r="B715" s="495"/>
      <c r="C715" s="496"/>
      <c r="D715" s="473" t="s">
        <v>571</v>
      </c>
      <c r="E715" s="85"/>
      <c r="F715" s="103" t="s">
        <v>89</v>
      </c>
      <c r="G715" s="103" t="s">
        <v>576</v>
      </c>
      <c r="H715" s="145"/>
      <c r="I715" s="145"/>
      <c r="J715" s="140"/>
      <c r="K715" s="142"/>
      <c r="L715" s="142"/>
      <c r="M715" s="145"/>
      <c r="N715" s="149"/>
      <c r="O715" s="145"/>
      <c r="P715" s="149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  <c r="AB715" s="145"/>
      <c r="AC715" s="145"/>
      <c r="AD715" s="33" t="s">
        <v>2</v>
      </c>
      <c r="AE715" s="449" t="s">
        <v>386</v>
      </c>
      <c r="AF715" s="310" t="s">
        <v>387</v>
      </c>
      <c r="AG715" s="335"/>
      <c r="AH715" s="250"/>
      <c r="AO715"/>
      <c r="AP715"/>
    </row>
    <row r="716" spans="1:42" s="1" customFormat="1" ht="45" customHeight="1" thickBot="1">
      <c r="A716" s="470"/>
      <c r="B716" s="471"/>
      <c r="C716" s="472"/>
      <c r="D716" s="474"/>
      <c r="E716" s="86"/>
      <c r="F716" s="104" t="s">
        <v>12</v>
      </c>
      <c r="G716" s="104" t="s">
        <v>5</v>
      </c>
      <c r="H716" s="158"/>
      <c r="I716" s="158"/>
      <c r="J716" s="140"/>
      <c r="K716" s="145"/>
      <c r="L716" s="145"/>
      <c r="M716" s="158"/>
      <c r="N716" s="149"/>
      <c r="O716" s="149"/>
      <c r="P716" s="145"/>
      <c r="Q716" s="149"/>
      <c r="R716" s="149"/>
      <c r="S716" s="149"/>
      <c r="T716" s="141"/>
      <c r="U716" s="141"/>
      <c r="V716" s="141"/>
      <c r="W716" s="141"/>
      <c r="X716" s="141"/>
      <c r="Y716" s="141"/>
      <c r="Z716" s="141"/>
      <c r="AA716" s="141"/>
      <c r="AB716" s="141"/>
      <c r="AC716" s="141"/>
      <c r="AD716" s="34"/>
      <c r="AE716" s="451"/>
      <c r="AF716" s="315"/>
      <c r="AG716" s="328"/>
      <c r="AH716" s="250"/>
      <c r="AO716"/>
      <c r="AP716"/>
    </row>
    <row r="717" spans="1:42" s="1" customFormat="1" ht="42" customHeight="1" thickBot="1">
      <c r="A717" s="489"/>
      <c r="B717" s="490"/>
      <c r="C717" s="491"/>
      <c r="D717" s="475"/>
      <c r="E717" s="87"/>
      <c r="F717" s="7"/>
      <c r="G717" s="18"/>
      <c r="H717" s="149"/>
      <c r="I717" s="149"/>
      <c r="J717" s="155"/>
      <c r="K717" s="150"/>
      <c r="L717" s="150"/>
      <c r="M717" s="149"/>
      <c r="N717" s="149"/>
      <c r="O717" s="149"/>
      <c r="P717" s="149"/>
      <c r="Q717" s="149"/>
      <c r="R717" s="149"/>
      <c r="S717" s="149"/>
      <c r="T717" s="141"/>
      <c r="U717" s="141"/>
      <c r="V717" s="141"/>
      <c r="W717" s="141"/>
      <c r="X717" s="141"/>
      <c r="Y717" s="141"/>
      <c r="Z717" s="141"/>
      <c r="AA717" s="141"/>
      <c r="AB717" s="141"/>
      <c r="AC717" s="141"/>
      <c r="AD717" s="34">
        <f>SUM(AD718:AD720)</f>
        <v>0</v>
      </c>
      <c r="AE717" s="451"/>
      <c r="AF717" s="314"/>
      <c r="AG717" s="326"/>
      <c r="AH717" s="250"/>
      <c r="AO717"/>
      <c r="AP717"/>
    </row>
    <row r="718" spans="1:42" s="1" customFormat="1" ht="149.25" customHeight="1" thickBot="1">
      <c r="A718" s="488"/>
      <c r="B718" s="194" t="s">
        <v>217</v>
      </c>
      <c r="C718" s="130" t="s">
        <v>720</v>
      </c>
      <c r="D718" s="165">
        <v>10</v>
      </c>
      <c r="E718" s="19"/>
      <c r="F718" s="59"/>
      <c r="G718" s="59"/>
      <c r="H718" s="142"/>
      <c r="I718" s="142"/>
      <c r="J718" s="142"/>
      <c r="K718" s="149"/>
      <c r="L718" s="149"/>
      <c r="M718" s="142"/>
      <c r="N718" s="149"/>
      <c r="O718" s="149"/>
      <c r="P718" s="149"/>
      <c r="Q718" s="149"/>
      <c r="R718" s="149"/>
      <c r="S718" s="149"/>
      <c r="T718" s="141"/>
      <c r="U718" s="141"/>
      <c r="V718" s="141"/>
      <c r="W718" s="141"/>
      <c r="X718" s="141"/>
      <c r="Y718" s="141"/>
      <c r="Z718" s="141"/>
      <c r="AA718" s="141"/>
      <c r="AB718" s="141"/>
      <c r="AC718" s="141"/>
      <c r="AD718" s="302">
        <f t="shared" ref="AD718:AD720" si="184">SUM(ROUNDUP(F718/D718,0),ROUNDUP(G718/D718,0),ROUNDUP(H718/D718,0),ROUNDUP(I718/D718,0),ROUNDUP(J718/D718,0),ROUNDUP(K718/D718,0),ROUNDUP(L718/D718,0),ROUNDUP(M718/D718,0),ROUNDUP(N718/D718,0),ROUNDUP(O718/D718,0),ROUNDUP(P718/D718,0),ROUNDUP(Q718/D718,0),ROUNDUP(R718/D718,0),ROUNDUP(S718/D718,0),ROUNDUP(T718/D718,0),ROUNDUP(U718/D718,0),ROUNDUP(V718/D718,0),ROUNDUP(W718/D718,0),ROUNDUP(X718/D718,0),ROUNDUP(Y718/D718,0),ROUNDUP(Z718/D718,0),ROUNDUP(AA718/D718,0),ROUNDUP(AB718/D718,0),ROUNDUP(AC718/D718,0))*D718</f>
        <v>0</v>
      </c>
      <c r="AE718" s="451">
        <v>10.62</v>
      </c>
      <c r="AF718" s="311">
        <f t="shared" ref="AF718:AF720" si="185">AD718*AE718</f>
        <v>0</v>
      </c>
      <c r="AG718" s="336"/>
      <c r="AH718" s="250"/>
      <c r="AO718"/>
      <c r="AP718"/>
    </row>
    <row r="719" spans="1:42" s="1" customFormat="1" ht="39.950000000000003" customHeight="1" thickBot="1">
      <c r="A719" s="488"/>
      <c r="B719" s="194" t="s">
        <v>218</v>
      </c>
      <c r="C719" s="130" t="s">
        <v>721</v>
      </c>
      <c r="D719" s="165">
        <v>10</v>
      </c>
      <c r="E719" s="19"/>
      <c r="F719" s="59"/>
      <c r="G719" s="59"/>
      <c r="H719" s="142"/>
      <c r="I719" s="142"/>
      <c r="J719" s="142"/>
      <c r="K719" s="142"/>
      <c r="L719" s="142"/>
      <c r="M719" s="142"/>
      <c r="N719" s="149"/>
      <c r="O719" s="149"/>
      <c r="P719" s="149"/>
      <c r="Q719" s="149"/>
      <c r="R719" s="149"/>
      <c r="S719" s="149"/>
      <c r="T719" s="141"/>
      <c r="U719" s="141"/>
      <c r="V719" s="141"/>
      <c r="W719" s="141"/>
      <c r="X719" s="141"/>
      <c r="Y719" s="141"/>
      <c r="Z719" s="141"/>
      <c r="AA719" s="141"/>
      <c r="AB719" s="141"/>
      <c r="AC719" s="141"/>
      <c r="AD719" s="302">
        <f t="shared" si="184"/>
        <v>0</v>
      </c>
      <c r="AE719" s="451">
        <v>12.85</v>
      </c>
      <c r="AF719" s="311">
        <f t="shared" si="185"/>
        <v>0</v>
      </c>
      <c r="AG719" s="336"/>
      <c r="AH719" s="250"/>
      <c r="AO719"/>
      <c r="AP719"/>
    </row>
    <row r="720" spans="1:42" s="3" customFormat="1" ht="48.75" customHeight="1" thickBot="1">
      <c r="A720" s="488"/>
      <c r="B720" s="194" t="s">
        <v>219</v>
      </c>
      <c r="C720" s="130" t="s">
        <v>722</v>
      </c>
      <c r="D720" s="165">
        <v>10</v>
      </c>
      <c r="E720" s="19"/>
      <c r="F720" s="59"/>
      <c r="G720" s="59"/>
      <c r="H720" s="142"/>
      <c r="I720" s="142"/>
      <c r="J720" s="142"/>
      <c r="K720" s="142"/>
      <c r="L720" s="142"/>
      <c r="M720" s="145"/>
      <c r="N720" s="145"/>
      <c r="O720" s="145"/>
      <c r="P720" s="149"/>
      <c r="Q720" s="149"/>
      <c r="R720" s="149"/>
      <c r="S720" s="149"/>
      <c r="T720" s="141"/>
      <c r="U720" s="141"/>
      <c r="V720" s="141"/>
      <c r="W720" s="141"/>
      <c r="X720" s="141"/>
      <c r="Y720" s="141"/>
      <c r="Z720" s="141"/>
      <c r="AA720" s="141"/>
      <c r="AB720" s="141"/>
      <c r="AC720" s="141"/>
      <c r="AD720" s="302">
        <f t="shared" si="184"/>
        <v>0</v>
      </c>
      <c r="AE720" s="451">
        <v>14.28</v>
      </c>
      <c r="AF720" s="311">
        <f t="shared" si="185"/>
        <v>0</v>
      </c>
      <c r="AG720" s="335"/>
      <c r="AH720" s="250"/>
      <c r="AO720"/>
      <c r="AP720"/>
    </row>
    <row r="721" spans="1:42" s="3" customFormat="1" ht="50.1" customHeight="1" thickBot="1">
      <c r="A721" s="494" t="s">
        <v>570</v>
      </c>
      <c r="B721" s="495"/>
      <c r="C721" s="496"/>
      <c r="D721" s="473" t="s">
        <v>571</v>
      </c>
      <c r="E721" s="85"/>
      <c r="F721" s="103" t="s">
        <v>89</v>
      </c>
      <c r="G721" s="103" t="s">
        <v>576</v>
      </c>
      <c r="H721" s="154"/>
      <c r="I721" s="155"/>
      <c r="J721" s="149"/>
      <c r="K721" s="149"/>
      <c r="L721" s="149"/>
      <c r="M721" s="149"/>
      <c r="N721" s="149"/>
      <c r="O721" s="141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  <c r="AC721" s="145"/>
      <c r="AD721" s="33" t="s">
        <v>2</v>
      </c>
      <c r="AE721" s="449" t="s">
        <v>386</v>
      </c>
      <c r="AF721" s="310" t="s">
        <v>387</v>
      </c>
      <c r="AG721" s="335"/>
      <c r="AH721" s="250"/>
      <c r="AO721"/>
      <c r="AP721"/>
    </row>
    <row r="722" spans="1:42" s="3" customFormat="1" ht="50.1" customHeight="1" thickBot="1">
      <c r="A722" s="470"/>
      <c r="B722" s="471"/>
      <c r="C722" s="472"/>
      <c r="D722" s="474"/>
      <c r="E722" s="86"/>
      <c r="F722" s="104" t="s">
        <v>12</v>
      </c>
      <c r="G722" s="104" t="s">
        <v>5</v>
      </c>
      <c r="H722" s="154"/>
      <c r="I722" s="155"/>
      <c r="J722" s="149"/>
      <c r="K722" s="149"/>
      <c r="L722" s="149"/>
      <c r="M722" s="149"/>
      <c r="N722" s="149"/>
      <c r="O722" s="141"/>
      <c r="P722" s="141"/>
      <c r="Q722" s="141"/>
      <c r="R722" s="141"/>
      <c r="S722" s="141"/>
      <c r="T722" s="141"/>
      <c r="U722" s="141"/>
      <c r="V722" s="141"/>
      <c r="W722" s="141"/>
      <c r="X722" s="141"/>
      <c r="Y722" s="141"/>
      <c r="Z722" s="141"/>
      <c r="AA722" s="141"/>
      <c r="AB722" s="141"/>
      <c r="AC722" s="141"/>
      <c r="AD722" s="34"/>
      <c r="AE722" s="451"/>
      <c r="AF722" s="315"/>
      <c r="AG722" s="335"/>
      <c r="AH722" s="250"/>
      <c r="AO722"/>
      <c r="AP722"/>
    </row>
    <row r="723" spans="1:42" s="1" customFormat="1" ht="40.5" customHeight="1" thickBot="1">
      <c r="A723" s="489"/>
      <c r="B723" s="490"/>
      <c r="C723" s="491"/>
      <c r="D723" s="475"/>
      <c r="E723" s="87"/>
      <c r="F723" s="7"/>
      <c r="G723" s="7"/>
      <c r="H723" s="154"/>
      <c r="I723" s="155"/>
      <c r="J723" s="149"/>
      <c r="K723" s="149"/>
      <c r="L723" s="149"/>
      <c r="M723" s="149"/>
      <c r="N723" s="149"/>
      <c r="O723" s="141"/>
      <c r="P723" s="141"/>
      <c r="Q723" s="141"/>
      <c r="R723" s="141"/>
      <c r="S723" s="141"/>
      <c r="T723" s="141"/>
      <c r="U723" s="141"/>
      <c r="V723" s="141"/>
      <c r="W723" s="141"/>
      <c r="X723" s="141"/>
      <c r="Y723" s="141"/>
      <c r="Z723" s="141"/>
      <c r="AA723" s="141"/>
      <c r="AB723" s="141"/>
      <c r="AC723" s="141"/>
      <c r="AD723" s="34">
        <f>SUM(AD724:AD730)</f>
        <v>0</v>
      </c>
      <c r="AE723" s="451"/>
      <c r="AF723" s="314"/>
      <c r="AG723" s="326"/>
      <c r="AH723" s="250"/>
      <c r="AO723"/>
      <c r="AP723"/>
    </row>
    <row r="724" spans="1:42" s="1" customFormat="1" ht="50.1" customHeight="1" thickBot="1">
      <c r="A724" s="488"/>
      <c r="B724" s="194" t="s">
        <v>225</v>
      </c>
      <c r="C724" s="130" t="s">
        <v>747</v>
      </c>
      <c r="D724" s="165">
        <v>10</v>
      </c>
      <c r="E724" s="19"/>
      <c r="F724" s="59"/>
      <c r="G724" s="59"/>
      <c r="H724" s="154"/>
      <c r="I724" s="155"/>
      <c r="J724" s="145"/>
      <c r="K724" s="149"/>
      <c r="L724" s="149"/>
      <c r="M724" s="149"/>
      <c r="N724" s="149"/>
      <c r="O724" s="141"/>
      <c r="P724" s="141"/>
      <c r="Q724" s="141"/>
      <c r="R724" s="141"/>
      <c r="S724" s="141"/>
      <c r="T724" s="141"/>
      <c r="U724" s="141"/>
      <c r="V724" s="141"/>
      <c r="W724" s="141"/>
      <c r="X724" s="141"/>
      <c r="Y724" s="141"/>
      <c r="Z724" s="141"/>
      <c r="AA724" s="141"/>
      <c r="AB724" s="141"/>
      <c r="AC724" s="141"/>
      <c r="AD724" s="302">
        <f t="shared" ref="AD724:AD730" si="186">SUM(ROUNDUP(F724/D724,0),ROUNDUP(G724/D724,0),ROUNDUP(H724/D724,0),ROUNDUP(I724/D724,0),ROUNDUP(J724/D724,0),ROUNDUP(K724/D724,0),ROUNDUP(L724/D724,0),ROUNDUP(M724/D724,0),ROUNDUP(N724/D724,0),ROUNDUP(O724/D724,0),ROUNDUP(P724/D724,0),ROUNDUP(Q724/D724,0),ROUNDUP(R724/D724,0),ROUNDUP(S724/D724,0),ROUNDUP(T724/D724,0),ROUNDUP(U724/D724,0),ROUNDUP(V724/D724,0),ROUNDUP(W724/D724,0),ROUNDUP(X724/D724,0),ROUNDUP(Y724/D724,0),ROUNDUP(Z724/D724,0),ROUNDUP(AA724/D724,0),ROUNDUP(AB724/D724,0),ROUNDUP(AC724/D724,0))*D724</f>
        <v>0</v>
      </c>
      <c r="AE724" s="451">
        <v>1.6</v>
      </c>
      <c r="AF724" s="311">
        <f t="shared" ref="AF724:AF730" si="187">AD724*AE724</f>
        <v>0</v>
      </c>
      <c r="AG724" s="336"/>
      <c r="AH724" s="250"/>
      <c r="AO724"/>
      <c r="AP724"/>
    </row>
    <row r="725" spans="1:42" s="3" customFormat="1" ht="50.1" customHeight="1" thickBot="1">
      <c r="A725" s="488"/>
      <c r="B725" s="194" t="s">
        <v>226</v>
      </c>
      <c r="C725" s="130" t="s">
        <v>748</v>
      </c>
      <c r="D725" s="165">
        <v>10</v>
      </c>
      <c r="E725" s="19"/>
      <c r="F725" s="59"/>
      <c r="G725" s="59"/>
      <c r="H725" s="154"/>
      <c r="I725" s="155"/>
      <c r="J725" s="150"/>
      <c r="K725" s="149"/>
      <c r="L725" s="149"/>
      <c r="M725" s="149"/>
      <c r="N725" s="149"/>
      <c r="O725" s="141"/>
      <c r="P725" s="141"/>
      <c r="Q725" s="141"/>
      <c r="R725" s="141"/>
      <c r="S725" s="141"/>
      <c r="T725" s="141"/>
      <c r="U725" s="141"/>
      <c r="V725" s="141"/>
      <c r="W725" s="141"/>
      <c r="X725" s="141"/>
      <c r="Y725" s="141"/>
      <c r="Z725" s="141"/>
      <c r="AA725" s="141"/>
      <c r="AB725" s="141"/>
      <c r="AC725" s="141"/>
      <c r="AD725" s="302">
        <f t="shared" si="186"/>
        <v>0</v>
      </c>
      <c r="AE725" s="451">
        <v>1.83</v>
      </c>
      <c r="AF725" s="311">
        <f t="shared" si="187"/>
        <v>0</v>
      </c>
      <c r="AG725" s="335"/>
      <c r="AH725" s="250"/>
      <c r="AO725"/>
      <c r="AP725"/>
    </row>
    <row r="726" spans="1:42" s="3" customFormat="1" ht="50.1" customHeight="1" thickBot="1">
      <c r="A726" s="488"/>
      <c r="B726" s="194" t="s">
        <v>227</v>
      </c>
      <c r="C726" s="130" t="s">
        <v>749</v>
      </c>
      <c r="D726" s="165">
        <v>10</v>
      </c>
      <c r="E726" s="19"/>
      <c r="F726" s="59"/>
      <c r="G726" s="59"/>
      <c r="H726" s="154"/>
      <c r="I726" s="154"/>
      <c r="J726" s="149"/>
      <c r="K726" s="149"/>
      <c r="L726" s="149"/>
      <c r="M726" s="149"/>
      <c r="N726" s="149"/>
      <c r="O726" s="141"/>
      <c r="P726" s="141"/>
      <c r="Q726" s="141"/>
      <c r="R726" s="141"/>
      <c r="S726" s="141"/>
      <c r="T726" s="141"/>
      <c r="U726" s="141"/>
      <c r="V726" s="141"/>
      <c r="W726" s="141"/>
      <c r="X726" s="141"/>
      <c r="Y726" s="141"/>
      <c r="Z726" s="141"/>
      <c r="AA726" s="141"/>
      <c r="AB726" s="141"/>
      <c r="AC726" s="141"/>
      <c r="AD726" s="302">
        <f t="shared" si="186"/>
        <v>0</v>
      </c>
      <c r="AE726" s="451">
        <v>2.6</v>
      </c>
      <c r="AF726" s="311">
        <f t="shared" si="187"/>
        <v>0</v>
      </c>
      <c r="AG726" s="335"/>
      <c r="AH726" s="250"/>
      <c r="AO726"/>
      <c r="AP726"/>
    </row>
    <row r="727" spans="1:42" s="1" customFormat="1" ht="44.1" customHeight="1" thickBot="1">
      <c r="A727" s="488"/>
      <c r="B727" s="194" t="s">
        <v>228</v>
      </c>
      <c r="C727" s="130" t="s">
        <v>765</v>
      </c>
      <c r="D727" s="165">
        <v>10</v>
      </c>
      <c r="E727" s="19"/>
      <c r="F727" s="59"/>
      <c r="G727" s="59"/>
      <c r="H727" s="154"/>
      <c r="I727" s="154"/>
      <c r="J727" s="142"/>
      <c r="K727" s="161"/>
      <c r="L727" s="145"/>
      <c r="M727" s="149"/>
      <c r="N727" s="149"/>
      <c r="O727" s="141"/>
      <c r="P727" s="141"/>
      <c r="Q727" s="141"/>
      <c r="R727" s="141"/>
      <c r="S727" s="141"/>
      <c r="T727" s="141"/>
      <c r="U727" s="141"/>
      <c r="V727" s="141"/>
      <c r="W727" s="141"/>
      <c r="X727" s="141"/>
      <c r="Y727" s="141"/>
      <c r="Z727" s="141"/>
      <c r="AA727" s="141"/>
      <c r="AB727" s="141"/>
      <c r="AC727" s="141"/>
      <c r="AD727" s="302">
        <f t="shared" si="186"/>
        <v>0</v>
      </c>
      <c r="AE727" s="451">
        <v>3.52</v>
      </c>
      <c r="AF727" s="311">
        <f t="shared" si="187"/>
        <v>0</v>
      </c>
      <c r="AG727" s="328"/>
      <c r="AH727" s="250"/>
      <c r="AO727"/>
      <c r="AP727"/>
    </row>
    <row r="728" spans="1:42" s="1" customFormat="1" ht="45" customHeight="1" thickBot="1">
      <c r="A728" s="488"/>
      <c r="B728" s="194" t="s">
        <v>229</v>
      </c>
      <c r="C728" s="130" t="s">
        <v>750</v>
      </c>
      <c r="D728" s="165">
        <v>10</v>
      </c>
      <c r="E728" s="19"/>
      <c r="F728" s="59"/>
      <c r="G728" s="59"/>
      <c r="H728" s="154"/>
      <c r="I728" s="154"/>
      <c r="J728" s="142"/>
      <c r="K728" s="150"/>
      <c r="L728" s="150"/>
      <c r="M728" s="149"/>
      <c r="N728" s="149"/>
      <c r="O728" s="141"/>
      <c r="P728" s="141"/>
      <c r="Q728" s="141"/>
      <c r="R728" s="141"/>
      <c r="S728" s="141"/>
      <c r="T728" s="141"/>
      <c r="U728" s="141"/>
      <c r="V728" s="141"/>
      <c r="W728" s="141"/>
      <c r="X728" s="141"/>
      <c r="Y728" s="141"/>
      <c r="Z728" s="141"/>
      <c r="AA728" s="141"/>
      <c r="AB728" s="141"/>
      <c r="AC728" s="141"/>
      <c r="AD728" s="302">
        <f t="shared" si="186"/>
        <v>0</v>
      </c>
      <c r="AE728" s="451">
        <v>4.99</v>
      </c>
      <c r="AF728" s="311">
        <f t="shared" si="187"/>
        <v>0</v>
      </c>
      <c r="AG728" s="336"/>
      <c r="AH728" s="250"/>
      <c r="AO728"/>
      <c r="AP728"/>
    </row>
    <row r="729" spans="1:42" s="1" customFormat="1" ht="45" customHeight="1" thickBot="1">
      <c r="A729" s="488"/>
      <c r="B729" s="194" t="s">
        <v>230</v>
      </c>
      <c r="C729" s="130" t="s">
        <v>751</v>
      </c>
      <c r="D729" s="165">
        <v>10</v>
      </c>
      <c r="E729" s="19"/>
      <c r="F729" s="59"/>
      <c r="G729" s="59"/>
      <c r="H729" s="154"/>
      <c r="I729" s="154"/>
      <c r="J729" s="149"/>
      <c r="K729" s="149"/>
      <c r="L729" s="149"/>
      <c r="M729" s="149"/>
      <c r="N729" s="149"/>
      <c r="O729" s="141"/>
      <c r="P729" s="141"/>
      <c r="Q729" s="141"/>
      <c r="R729" s="141"/>
      <c r="S729" s="141"/>
      <c r="T729" s="141"/>
      <c r="U729" s="141"/>
      <c r="V729" s="141"/>
      <c r="W729" s="141"/>
      <c r="X729" s="141"/>
      <c r="Y729" s="141"/>
      <c r="Z729" s="141"/>
      <c r="AA729" s="141"/>
      <c r="AB729" s="141"/>
      <c r="AC729" s="141"/>
      <c r="AD729" s="302">
        <f t="shared" si="186"/>
        <v>0</v>
      </c>
      <c r="AE729" s="451">
        <v>6.12</v>
      </c>
      <c r="AF729" s="311">
        <f t="shared" si="187"/>
        <v>0</v>
      </c>
      <c r="AG729" s="336"/>
      <c r="AH729" s="250"/>
      <c r="AO729"/>
      <c r="AP729"/>
    </row>
    <row r="730" spans="1:42" s="1" customFormat="1" ht="45" customHeight="1" thickBot="1">
      <c r="A730" s="488"/>
      <c r="B730" s="194" t="s">
        <v>231</v>
      </c>
      <c r="C730" s="130" t="s">
        <v>752</v>
      </c>
      <c r="D730" s="165">
        <v>10</v>
      </c>
      <c r="E730" s="19"/>
      <c r="F730" s="59"/>
      <c r="G730" s="59"/>
      <c r="H730" s="142"/>
      <c r="I730" s="142"/>
      <c r="J730" s="145"/>
      <c r="K730" s="142"/>
      <c r="L730" s="142"/>
      <c r="M730" s="149"/>
      <c r="N730" s="149"/>
      <c r="O730" s="149"/>
      <c r="P730" s="141"/>
      <c r="Q730" s="141"/>
      <c r="R730" s="141"/>
      <c r="S730" s="141"/>
      <c r="T730" s="141"/>
      <c r="U730" s="141"/>
      <c r="V730" s="141"/>
      <c r="W730" s="141"/>
      <c r="X730" s="141"/>
      <c r="Y730" s="141"/>
      <c r="Z730" s="141"/>
      <c r="AA730" s="141"/>
      <c r="AB730" s="141"/>
      <c r="AC730" s="141"/>
      <c r="AD730" s="302">
        <f t="shared" si="186"/>
        <v>0</v>
      </c>
      <c r="AE730" s="451">
        <v>9.8000000000000007</v>
      </c>
      <c r="AF730" s="311">
        <f t="shared" si="187"/>
        <v>0</v>
      </c>
      <c r="AG730" s="336"/>
      <c r="AH730" s="250"/>
      <c r="AO730"/>
      <c r="AP730"/>
    </row>
    <row r="731" spans="1:42" ht="50.1" customHeight="1" thickBot="1">
      <c r="A731" s="494" t="s">
        <v>570</v>
      </c>
      <c r="B731" s="495"/>
      <c r="C731" s="496"/>
      <c r="D731" s="473" t="s">
        <v>571</v>
      </c>
      <c r="E731" s="85"/>
      <c r="F731" s="103" t="s">
        <v>89</v>
      </c>
      <c r="G731" s="103" t="s">
        <v>576</v>
      </c>
      <c r="H731" s="154"/>
      <c r="I731" s="154"/>
      <c r="J731" s="145"/>
      <c r="K731" s="142"/>
      <c r="L731" s="142"/>
      <c r="M731" s="149"/>
      <c r="N731" s="149"/>
      <c r="O731" s="149"/>
      <c r="P731" s="149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  <c r="AB731" s="145"/>
      <c r="AC731" s="145"/>
      <c r="AD731" s="33" t="s">
        <v>2</v>
      </c>
      <c r="AE731" s="449" t="s">
        <v>386</v>
      </c>
      <c r="AF731" s="310" t="s">
        <v>387</v>
      </c>
      <c r="AG731" s="328"/>
      <c r="AH731" s="250"/>
    </row>
    <row r="732" spans="1:42" ht="50.1" customHeight="1" thickBot="1">
      <c r="A732" s="470"/>
      <c r="B732" s="471"/>
      <c r="C732" s="472"/>
      <c r="D732" s="474"/>
      <c r="E732" s="86"/>
      <c r="F732" s="104" t="s">
        <v>12</v>
      </c>
      <c r="G732" s="104" t="s">
        <v>5</v>
      </c>
      <c r="H732" s="154"/>
      <c r="I732" s="154"/>
      <c r="J732" s="150"/>
      <c r="K732" s="142"/>
      <c r="L732" s="142"/>
      <c r="M732" s="149"/>
      <c r="N732" s="145"/>
      <c r="O732" s="149"/>
      <c r="P732" s="149"/>
      <c r="Q732" s="149"/>
      <c r="R732" s="141"/>
      <c r="S732" s="141"/>
      <c r="T732" s="141"/>
      <c r="U732" s="141"/>
      <c r="V732" s="141"/>
      <c r="W732" s="141"/>
      <c r="X732" s="141"/>
      <c r="Y732" s="141"/>
      <c r="Z732" s="141"/>
      <c r="AA732" s="141"/>
      <c r="AB732" s="141"/>
      <c r="AC732" s="141"/>
      <c r="AD732" s="34"/>
      <c r="AE732" s="451"/>
      <c r="AF732" s="315"/>
      <c r="AG732" s="327"/>
      <c r="AH732" s="250"/>
    </row>
    <row r="733" spans="1:42" ht="51" customHeight="1" thickBot="1">
      <c r="A733" s="489"/>
      <c r="B733" s="490"/>
      <c r="C733" s="491"/>
      <c r="D733" s="475"/>
      <c r="E733" s="87"/>
      <c r="F733" s="7"/>
      <c r="G733" s="18"/>
      <c r="H733" s="154"/>
      <c r="I733" s="154"/>
      <c r="J733" s="149"/>
      <c r="K733" s="142"/>
      <c r="L733" s="142"/>
      <c r="M733" s="149"/>
      <c r="N733" s="149"/>
      <c r="O733" s="149"/>
      <c r="P733" s="149"/>
      <c r="Q733" s="149"/>
      <c r="R733" s="141"/>
      <c r="S733" s="141"/>
      <c r="T733" s="141"/>
      <c r="U733" s="141"/>
      <c r="V733" s="141"/>
      <c r="W733" s="141"/>
      <c r="X733" s="141"/>
      <c r="Y733" s="141"/>
      <c r="Z733" s="141"/>
      <c r="AA733" s="141"/>
      <c r="AB733" s="141"/>
      <c r="AC733" s="141"/>
      <c r="AD733" s="34">
        <f>SUM(AD734:AD737)</f>
        <v>0</v>
      </c>
      <c r="AE733" s="451"/>
      <c r="AF733" s="314"/>
      <c r="AG733" s="326"/>
      <c r="AH733" s="250"/>
    </row>
    <row r="734" spans="1:42" ht="50.1" customHeight="1" thickBot="1">
      <c r="A734" s="488"/>
      <c r="B734" s="194" t="s">
        <v>207</v>
      </c>
      <c r="C734" s="130" t="s">
        <v>728</v>
      </c>
      <c r="D734" s="165">
        <v>10</v>
      </c>
      <c r="E734" s="19"/>
      <c r="F734" s="59"/>
      <c r="G734" s="59"/>
      <c r="H734" s="142"/>
      <c r="I734" s="142"/>
      <c r="J734" s="142"/>
      <c r="K734" s="145"/>
      <c r="L734" s="145"/>
      <c r="M734" s="140"/>
      <c r="N734" s="149"/>
      <c r="O734" s="149"/>
      <c r="P734" s="145"/>
      <c r="Q734" s="149"/>
      <c r="R734" s="141"/>
      <c r="S734" s="141"/>
      <c r="T734" s="141"/>
      <c r="U734" s="141"/>
      <c r="V734" s="141"/>
      <c r="W734" s="141"/>
      <c r="X734" s="141"/>
      <c r="Y734" s="141"/>
      <c r="Z734" s="141"/>
      <c r="AA734" s="141"/>
      <c r="AB734" s="141"/>
      <c r="AC734" s="141"/>
      <c r="AD734" s="302">
        <f t="shared" ref="AD734:AD737" si="188">SUM(ROUNDUP(F734/D734,0),ROUNDUP(G734/D734,0),ROUNDUP(H734/D734,0),ROUNDUP(I734/D734,0),ROUNDUP(J734/D734,0),ROUNDUP(K734/D734,0),ROUNDUP(L734/D734,0),ROUNDUP(M734/D734,0),ROUNDUP(N734/D734,0),ROUNDUP(O734/D734,0),ROUNDUP(P734/D734,0),ROUNDUP(Q734/D734,0),ROUNDUP(R734/D734,0),ROUNDUP(S734/D734,0),ROUNDUP(T734/D734,0),ROUNDUP(U734/D734,0),ROUNDUP(V734/D734,0),ROUNDUP(W734/D734,0),ROUNDUP(X734/D734,0),ROUNDUP(Y734/D734,0),ROUNDUP(Z734/D734,0),ROUNDUP(AA734/D734,0),ROUNDUP(AB734/D734,0),ROUNDUP(AC734/D734,0))*D734</f>
        <v>0</v>
      </c>
      <c r="AE734" s="451">
        <v>6.64</v>
      </c>
      <c r="AF734" s="311">
        <f t="shared" ref="AF734:AF737" si="189">AD734*AE734</f>
        <v>0</v>
      </c>
      <c r="AG734" s="328"/>
      <c r="AH734" s="250"/>
    </row>
    <row r="735" spans="1:42" ht="155.25" customHeight="1" thickBot="1">
      <c r="A735" s="488"/>
      <c r="B735" s="194" t="s">
        <v>208</v>
      </c>
      <c r="C735" s="130" t="s">
        <v>727</v>
      </c>
      <c r="D735" s="165">
        <v>10</v>
      </c>
      <c r="E735" s="19"/>
      <c r="F735" s="59"/>
      <c r="G735" s="59"/>
      <c r="H735" s="142"/>
      <c r="I735" s="142"/>
      <c r="J735" s="142"/>
      <c r="K735" s="158"/>
      <c r="L735" s="158"/>
      <c r="M735" s="155"/>
      <c r="N735" s="149"/>
      <c r="O735" s="149"/>
      <c r="P735" s="149"/>
      <c r="Q735" s="149"/>
      <c r="R735" s="141"/>
      <c r="S735" s="141"/>
      <c r="T735" s="141"/>
      <c r="U735" s="141"/>
      <c r="V735" s="141"/>
      <c r="W735" s="141"/>
      <c r="X735" s="141"/>
      <c r="Y735" s="141"/>
      <c r="Z735" s="141"/>
      <c r="AA735" s="141"/>
      <c r="AB735" s="141"/>
      <c r="AC735" s="141"/>
      <c r="AD735" s="302">
        <f t="shared" si="188"/>
        <v>0</v>
      </c>
      <c r="AE735" s="451">
        <v>8.39</v>
      </c>
      <c r="AF735" s="311">
        <f t="shared" si="189"/>
        <v>0</v>
      </c>
      <c r="AG735" s="327"/>
      <c r="AH735" s="250"/>
    </row>
    <row r="736" spans="1:42" ht="111.75" customHeight="1" thickBot="1">
      <c r="A736" s="488"/>
      <c r="B736" s="194" t="s">
        <v>209</v>
      </c>
      <c r="C736" s="130" t="s">
        <v>729</v>
      </c>
      <c r="D736" s="165">
        <v>10</v>
      </c>
      <c r="E736" s="19"/>
      <c r="F736" s="59"/>
      <c r="G736" s="59"/>
      <c r="H736" s="142"/>
      <c r="I736" s="142"/>
      <c r="J736" s="142"/>
      <c r="K736" s="149"/>
      <c r="L736" s="149"/>
      <c r="M736" s="155"/>
      <c r="N736" s="149"/>
      <c r="O736" s="149"/>
      <c r="P736" s="149"/>
      <c r="Q736" s="149"/>
      <c r="R736" s="141"/>
      <c r="S736" s="141"/>
      <c r="T736" s="141"/>
      <c r="U736" s="141"/>
      <c r="V736" s="141"/>
      <c r="W736" s="141"/>
      <c r="X736" s="141"/>
      <c r="Y736" s="141"/>
      <c r="Z736" s="141"/>
      <c r="AA736" s="141"/>
      <c r="AB736" s="141"/>
      <c r="AC736" s="141"/>
      <c r="AD736" s="302">
        <f t="shared" si="188"/>
        <v>0</v>
      </c>
      <c r="AE736" s="451">
        <v>16.920000000000002</v>
      </c>
      <c r="AF736" s="311">
        <f t="shared" si="189"/>
        <v>0</v>
      </c>
      <c r="AG736" s="327"/>
      <c r="AH736" s="250"/>
    </row>
    <row r="737" spans="1:42" s="220" customFormat="1" ht="53.25" customHeight="1" thickBot="1">
      <c r="A737" s="488"/>
      <c r="B737" s="194" t="s">
        <v>210</v>
      </c>
      <c r="C737" s="130" t="s">
        <v>730</v>
      </c>
      <c r="D737" s="165">
        <v>10</v>
      </c>
      <c r="E737" s="19"/>
      <c r="F737" s="59"/>
      <c r="G737" s="59"/>
      <c r="H737" s="142"/>
      <c r="I737" s="142"/>
      <c r="J737" s="142"/>
      <c r="K737" s="142"/>
      <c r="L737" s="142"/>
      <c r="M737" s="155"/>
      <c r="N737" s="149"/>
      <c r="O737" s="149"/>
      <c r="P737" s="149"/>
      <c r="Q737" s="149"/>
      <c r="R737" s="141"/>
      <c r="S737" s="141"/>
      <c r="T737" s="141"/>
      <c r="U737" s="141"/>
      <c r="V737" s="141"/>
      <c r="W737" s="141"/>
      <c r="X737" s="141"/>
      <c r="Y737" s="141"/>
      <c r="Z737" s="141"/>
      <c r="AA737" s="141"/>
      <c r="AB737" s="141"/>
      <c r="AC737" s="141"/>
      <c r="AD737" s="302">
        <f t="shared" si="188"/>
        <v>0</v>
      </c>
      <c r="AE737" s="451">
        <v>27.27</v>
      </c>
      <c r="AF737" s="311">
        <f t="shared" si="189"/>
        <v>0</v>
      </c>
      <c r="AG737" s="332"/>
      <c r="AH737" s="250"/>
      <c r="AO737"/>
      <c r="AP737"/>
    </row>
    <row r="738" spans="1:42" ht="50.1" customHeight="1" thickBot="1">
      <c r="A738" s="494" t="s">
        <v>570</v>
      </c>
      <c r="B738" s="495"/>
      <c r="C738" s="496"/>
      <c r="D738" s="473" t="s">
        <v>571</v>
      </c>
      <c r="E738" s="85"/>
      <c r="F738" s="103" t="s">
        <v>457</v>
      </c>
      <c r="G738" s="103" t="s">
        <v>576</v>
      </c>
      <c r="H738" s="154"/>
      <c r="I738" s="154"/>
      <c r="J738" s="145"/>
      <c r="K738" s="142"/>
      <c r="L738" s="142"/>
      <c r="M738" s="155"/>
      <c r="N738" s="149"/>
      <c r="O738" s="149"/>
      <c r="P738" s="149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  <c r="AB738" s="145"/>
      <c r="AC738" s="145"/>
      <c r="AD738" s="33" t="s">
        <v>2</v>
      </c>
      <c r="AE738" s="449" t="s">
        <v>386</v>
      </c>
      <c r="AF738" s="310" t="s">
        <v>387</v>
      </c>
      <c r="AG738" s="328"/>
      <c r="AH738" s="250"/>
    </row>
    <row r="739" spans="1:42" ht="50.1" customHeight="1" thickBot="1">
      <c r="A739" s="470"/>
      <c r="B739" s="471"/>
      <c r="C739" s="472"/>
      <c r="D739" s="474"/>
      <c r="E739" s="86"/>
      <c r="F739" s="104" t="s">
        <v>12</v>
      </c>
      <c r="G739" s="104" t="s">
        <v>5</v>
      </c>
      <c r="H739" s="154"/>
      <c r="I739" s="154"/>
      <c r="J739" s="150"/>
      <c r="K739" s="142"/>
      <c r="L739" s="142"/>
      <c r="M739" s="155"/>
      <c r="N739" s="145"/>
      <c r="O739" s="149"/>
      <c r="P739" s="149"/>
      <c r="Q739" s="149"/>
      <c r="R739" s="149"/>
      <c r="S739" s="141"/>
      <c r="T739" s="141"/>
      <c r="U739" s="141"/>
      <c r="V739" s="141"/>
      <c r="W739" s="141"/>
      <c r="X739" s="141"/>
      <c r="Y739" s="141"/>
      <c r="Z739" s="141"/>
      <c r="AA739" s="141"/>
      <c r="AB739" s="141"/>
      <c r="AC739" s="141"/>
      <c r="AD739" s="34"/>
      <c r="AE739" s="451"/>
      <c r="AF739" s="315"/>
      <c r="AG739" s="327"/>
      <c r="AH739" s="250"/>
    </row>
    <row r="740" spans="1:42" ht="42" customHeight="1" thickBot="1">
      <c r="A740" s="489"/>
      <c r="B740" s="490"/>
      <c r="C740" s="491"/>
      <c r="D740" s="475"/>
      <c r="E740" s="87"/>
      <c r="F740" s="7"/>
      <c r="G740" s="7"/>
      <c r="H740" s="154"/>
      <c r="I740" s="154"/>
      <c r="J740" s="149"/>
      <c r="K740" s="142"/>
      <c r="L740" s="142"/>
      <c r="M740" s="155"/>
      <c r="N740" s="150"/>
      <c r="O740" s="149"/>
      <c r="P740" s="149"/>
      <c r="Q740" s="149"/>
      <c r="R740" s="149"/>
      <c r="S740" s="141"/>
      <c r="T740" s="141"/>
      <c r="U740" s="141"/>
      <c r="V740" s="141"/>
      <c r="W740" s="141"/>
      <c r="X740" s="141"/>
      <c r="Y740" s="141"/>
      <c r="Z740" s="141"/>
      <c r="AA740" s="141"/>
      <c r="AB740" s="141"/>
      <c r="AC740" s="141"/>
      <c r="AD740" s="34">
        <f>SUM(AD741:AD744)</f>
        <v>0</v>
      </c>
      <c r="AE740" s="451"/>
      <c r="AF740" s="314"/>
      <c r="AG740" s="326"/>
      <c r="AH740" s="250"/>
    </row>
    <row r="741" spans="1:42" s="220" customFormat="1" ht="50.1" customHeight="1" thickBot="1">
      <c r="A741" s="488"/>
      <c r="B741" s="194" t="s">
        <v>196</v>
      </c>
      <c r="C741" s="130" t="s">
        <v>731</v>
      </c>
      <c r="D741" s="165">
        <v>10</v>
      </c>
      <c r="E741" s="19"/>
      <c r="F741" s="59"/>
      <c r="G741" s="142"/>
      <c r="H741" s="154"/>
      <c r="I741" s="154"/>
      <c r="J741" s="142"/>
      <c r="K741" s="142"/>
      <c r="L741" s="142"/>
      <c r="M741" s="155"/>
      <c r="N741" s="149"/>
      <c r="O741" s="149"/>
      <c r="P741" s="149"/>
      <c r="Q741" s="149"/>
      <c r="R741" s="149"/>
      <c r="S741" s="141"/>
      <c r="T741" s="141"/>
      <c r="U741" s="141"/>
      <c r="V741" s="141"/>
      <c r="W741" s="141"/>
      <c r="X741" s="141"/>
      <c r="Y741" s="141"/>
      <c r="Z741" s="141"/>
      <c r="AA741" s="141"/>
      <c r="AB741" s="141"/>
      <c r="AC741" s="141"/>
      <c r="AD741" s="302">
        <f t="shared" ref="AD741:AD744" si="190">SUM(ROUNDUP(F741/D741,0),ROUNDUP(G741/D741,0),ROUNDUP(H741/D741,0),ROUNDUP(I741/D741,0),ROUNDUP(J741/D741,0),ROUNDUP(K741/D741,0),ROUNDUP(L741/D741,0),ROUNDUP(M741/D741,0),ROUNDUP(N741/D741,0),ROUNDUP(O741/D741,0),ROUNDUP(P741/D741,0),ROUNDUP(Q741/D741,0),ROUNDUP(R741/D741,0),ROUNDUP(S741/D741,0),ROUNDUP(T741/D741,0),ROUNDUP(U741/D741,0),ROUNDUP(V741/D741,0),ROUNDUP(W741/D741,0),ROUNDUP(X741/D741,0),ROUNDUP(Y741/D741,0),ROUNDUP(Z741/D741,0),ROUNDUP(AA741/D741,0),ROUNDUP(AB741/D741,0),ROUNDUP(AC741/D741,0))*D741</f>
        <v>0</v>
      </c>
      <c r="AE741" s="451">
        <v>4.24</v>
      </c>
      <c r="AF741" s="311">
        <f t="shared" ref="AF741:AF744" si="191">AD741*AE741</f>
        <v>0</v>
      </c>
      <c r="AG741" s="333"/>
      <c r="AH741" s="250"/>
      <c r="AO741"/>
      <c r="AP741"/>
    </row>
    <row r="742" spans="1:42" s="220" customFormat="1" ht="50.1" customHeight="1" thickBot="1">
      <c r="A742" s="488"/>
      <c r="B742" s="194" t="s">
        <v>197</v>
      </c>
      <c r="C742" s="130" t="s">
        <v>732</v>
      </c>
      <c r="D742" s="165">
        <v>10</v>
      </c>
      <c r="E742" s="19"/>
      <c r="F742" s="59"/>
      <c r="G742" s="142"/>
      <c r="H742" s="154"/>
      <c r="I742" s="154"/>
      <c r="J742" s="142"/>
      <c r="K742" s="154"/>
      <c r="L742" s="142"/>
      <c r="M742" s="145"/>
      <c r="N742" s="149"/>
      <c r="O742" s="145"/>
      <c r="P742" s="149"/>
      <c r="Q742" s="149"/>
      <c r="R742" s="149"/>
      <c r="S742" s="141"/>
      <c r="T742" s="141"/>
      <c r="U742" s="141"/>
      <c r="V742" s="141"/>
      <c r="W742" s="141"/>
      <c r="X742" s="141"/>
      <c r="Y742" s="141"/>
      <c r="Z742" s="141"/>
      <c r="AA742" s="141"/>
      <c r="AB742" s="141"/>
      <c r="AC742" s="141"/>
      <c r="AD742" s="302">
        <f t="shared" si="190"/>
        <v>0</v>
      </c>
      <c r="AE742" s="451">
        <v>6.39</v>
      </c>
      <c r="AF742" s="311">
        <f t="shared" si="191"/>
        <v>0</v>
      </c>
      <c r="AG742" s="333"/>
      <c r="AH742" s="250"/>
      <c r="AO742"/>
      <c r="AP742"/>
    </row>
    <row r="743" spans="1:42" ht="50.1" customHeight="1" thickBot="1">
      <c r="A743" s="488"/>
      <c r="B743" s="194" t="s">
        <v>198</v>
      </c>
      <c r="C743" s="130" t="s">
        <v>733</v>
      </c>
      <c r="D743" s="165">
        <v>10</v>
      </c>
      <c r="E743" s="19"/>
      <c r="F743" s="59"/>
      <c r="G743" s="59"/>
      <c r="H743" s="154"/>
      <c r="I743" s="154"/>
      <c r="J743" s="142"/>
      <c r="K743" s="154"/>
      <c r="L743" s="154"/>
      <c r="M743" s="158"/>
      <c r="N743" s="149"/>
      <c r="O743" s="149"/>
      <c r="P743" s="145"/>
      <c r="Q743" s="149"/>
      <c r="R743" s="149"/>
      <c r="S743" s="141"/>
      <c r="T743" s="141"/>
      <c r="U743" s="141"/>
      <c r="V743" s="141"/>
      <c r="W743" s="141"/>
      <c r="X743" s="141"/>
      <c r="Y743" s="141"/>
      <c r="Z743" s="141"/>
      <c r="AA743" s="141"/>
      <c r="AB743" s="141"/>
      <c r="AC743" s="141"/>
      <c r="AD743" s="302">
        <f t="shared" si="190"/>
        <v>0</v>
      </c>
      <c r="AE743" s="451">
        <v>10.02</v>
      </c>
      <c r="AF743" s="311">
        <f t="shared" si="191"/>
        <v>0</v>
      </c>
      <c r="AG743" s="328"/>
      <c r="AH743" s="250"/>
    </row>
    <row r="744" spans="1:42" ht="71.25" customHeight="1" thickBot="1">
      <c r="A744" s="488"/>
      <c r="B744" s="194" t="s">
        <v>199</v>
      </c>
      <c r="C744" s="130" t="s">
        <v>734</v>
      </c>
      <c r="D744" s="165">
        <v>10</v>
      </c>
      <c r="E744" s="19"/>
      <c r="F744" s="59"/>
      <c r="G744" s="59"/>
      <c r="H744" s="154"/>
      <c r="I744" s="154"/>
      <c r="J744" s="142"/>
      <c r="K744" s="154"/>
      <c r="L744" s="154"/>
      <c r="M744" s="155"/>
      <c r="N744" s="149"/>
      <c r="O744" s="149"/>
      <c r="P744" s="149"/>
      <c r="Q744" s="149"/>
      <c r="R744" s="149"/>
      <c r="S744" s="141"/>
      <c r="T744" s="141"/>
      <c r="U744" s="141"/>
      <c r="V744" s="141"/>
      <c r="W744" s="141"/>
      <c r="X744" s="141"/>
      <c r="Y744" s="141"/>
      <c r="Z744" s="141"/>
      <c r="AA744" s="141"/>
      <c r="AB744" s="141"/>
      <c r="AC744" s="141"/>
      <c r="AD744" s="302">
        <f t="shared" si="190"/>
        <v>0</v>
      </c>
      <c r="AE744" s="451">
        <v>11.57</v>
      </c>
      <c r="AF744" s="311">
        <f t="shared" si="191"/>
        <v>0</v>
      </c>
      <c r="AG744" s="327"/>
      <c r="AH744" s="250"/>
    </row>
    <row r="745" spans="1:42" ht="50.1" customHeight="1" thickBot="1">
      <c r="A745" s="494" t="s">
        <v>570</v>
      </c>
      <c r="B745" s="495"/>
      <c r="C745" s="496"/>
      <c r="D745" s="473" t="s">
        <v>571</v>
      </c>
      <c r="E745" s="85"/>
      <c r="F745" s="103" t="s">
        <v>457</v>
      </c>
      <c r="G745" s="103" t="s">
        <v>576</v>
      </c>
      <c r="H745" s="155"/>
      <c r="I745" s="154"/>
      <c r="J745" s="145"/>
      <c r="K745" s="142"/>
      <c r="L745" s="142"/>
      <c r="M745" s="155"/>
      <c r="N745" s="149"/>
      <c r="O745" s="149"/>
      <c r="P745" s="149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  <c r="AB745" s="145"/>
      <c r="AC745" s="145"/>
      <c r="AD745" s="33" t="s">
        <v>2</v>
      </c>
      <c r="AE745" s="449" t="s">
        <v>386</v>
      </c>
      <c r="AF745" s="310" t="s">
        <v>387</v>
      </c>
      <c r="AG745" s="328"/>
      <c r="AH745" s="250"/>
    </row>
    <row r="746" spans="1:42" ht="50.1" customHeight="1" thickBot="1">
      <c r="A746" s="470"/>
      <c r="B746" s="471"/>
      <c r="C746" s="472"/>
      <c r="D746" s="474"/>
      <c r="E746" s="86"/>
      <c r="F746" s="104" t="s">
        <v>12</v>
      </c>
      <c r="G746" s="104" t="s">
        <v>5</v>
      </c>
      <c r="H746" s="154"/>
      <c r="I746" s="154"/>
      <c r="J746" s="150"/>
      <c r="K746" s="142"/>
      <c r="L746" s="142"/>
      <c r="M746" s="155"/>
      <c r="N746" s="145"/>
      <c r="O746" s="149"/>
      <c r="P746" s="149"/>
      <c r="Q746" s="149"/>
      <c r="R746" s="149"/>
      <c r="S746" s="141"/>
      <c r="T746" s="141"/>
      <c r="U746" s="141"/>
      <c r="V746" s="141"/>
      <c r="W746" s="141"/>
      <c r="X746" s="141"/>
      <c r="Y746" s="141"/>
      <c r="Z746" s="141"/>
      <c r="AA746" s="141"/>
      <c r="AB746" s="141"/>
      <c r="AC746" s="141"/>
      <c r="AD746" s="34"/>
      <c r="AE746" s="451"/>
      <c r="AF746" s="315"/>
      <c r="AG746" s="327"/>
      <c r="AH746" s="250"/>
    </row>
    <row r="747" spans="1:42" ht="42" customHeight="1" thickBot="1">
      <c r="A747" s="489"/>
      <c r="B747" s="490"/>
      <c r="C747" s="491"/>
      <c r="D747" s="475"/>
      <c r="E747" s="87"/>
      <c r="F747" s="7"/>
      <c r="G747" s="7"/>
      <c r="H747" s="154"/>
      <c r="I747" s="154"/>
      <c r="J747" s="149"/>
      <c r="K747" s="142"/>
      <c r="L747" s="142"/>
      <c r="M747" s="149"/>
      <c r="N747" s="149"/>
      <c r="O747" s="149"/>
      <c r="P747" s="149"/>
      <c r="Q747" s="149"/>
      <c r="R747" s="149"/>
      <c r="S747" s="141"/>
      <c r="T747" s="141"/>
      <c r="U747" s="141"/>
      <c r="V747" s="141"/>
      <c r="W747" s="141"/>
      <c r="X747" s="141"/>
      <c r="Y747" s="141"/>
      <c r="Z747" s="141"/>
      <c r="AA747" s="141"/>
      <c r="AB747" s="141"/>
      <c r="AC747" s="141"/>
      <c r="AD747" s="34">
        <f>SUM(AD748:AD750)</f>
        <v>0</v>
      </c>
      <c r="AE747" s="451"/>
      <c r="AF747" s="314"/>
      <c r="AG747" s="326"/>
      <c r="AH747" s="250"/>
    </row>
    <row r="748" spans="1:42" ht="61.5" customHeight="1" thickBot="1">
      <c r="A748" s="488"/>
      <c r="B748" s="194" t="s">
        <v>200</v>
      </c>
      <c r="C748" s="130" t="s">
        <v>735</v>
      </c>
      <c r="D748" s="165">
        <v>1</v>
      </c>
      <c r="E748" s="19"/>
      <c r="F748" s="304"/>
      <c r="G748" s="154"/>
      <c r="H748" s="154"/>
      <c r="I748" s="154"/>
      <c r="J748" s="142"/>
      <c r="K748" s="154"/>
      <c r="L748" s="154"/>
      <c r="M748" s="142"/>
      <c r="N748" s="145"/>
      <c r="O748" s="149"/>
      <c r="P748" s="149"/>
      <c r="Q748" s="149"/>
      <c r="R748" s="149"/>
      <c r="S748" s="141"/>
      <c r="T748" s="141"/>
      <c r="U748" s="141"/>
      <c r="V748" s="141"/>
      <c r="W748" s="141"/>
      <c r="X748" s="141"/>
      <c r="Y748" s="141"/>
      <c r="Z748" s="141"/>
      <c r="AA748" s="141"/>
      <c r="AB748" s="141"/>
      <c r="AC748" s="141"/>
      <c r="AD748" s="302">
        <f t="shared" ref="AD748:AD750" si="192">SUM(ROUNDUP(F748/D748,0),ROUNDUP(G748/D748,0),ROUNDUP(H748/D748,0),ROUNDUP(I748/D748,0),ROUNDUP(J748/D748,0),ROUNDUP(K748/D748,0),ROUNDUP(L748/D748,0),ROUNDUP(M748/D748,0),ROUNDUP(N748/D748,0),ROUNDUP(O748/D748,0),ROUNDUP(P748/D748,0),ROUNDUP(Q748/D748,0),ROUNDUP(R748/D748,0),ROUNDUP(S748/D748,0),ROUNDUP(T748/D748,0),ROUNDUP(U748/D748,0),ROUNDUP(V748/D748,0),ROUNDUP(W748/D748,0),ROUNDUP(X748/D748,0),ROUNDUP(Y748/D748,0),ROUNDUP(Z748/D748,0),ROUNDUP(AA748/D748,0),ROUNDUP(AB748/D748,0),ROUNDUP(AC748/D748,0))*D748</f>
        <v>0</v>
      </c>
      <c r="AE748" s="451">
        <v>21.31</v>
      </c>
      <c r="AF748" s="311">
        <f t="shared" ref="AF748:AF750" si="193">AD748*AE748</f>
        <v>0</v>
      </c>
      <c r="AG748" s="331"/>
      <c r="AH748" s="250"/>
    </row>
    <row r="749" spans="1:42" ht="45" customHeight="1" thickBot="1">
      <c r="A749" s="488"/>
      <c r="B749" s="194" t="s">
        <v>201</v>
      </c>
      <c r="C749" s="130" t="s">
        <v>736</v>
      </c>
      <c r="D749" s="165">
        <v>1</v>
      </c>
      <c r="E749" s="19"/>
      <c r="F749" s="59"/>
      <c r="G749" s="59"/>
      <c r="H749" s="154"/>
      <c r="I749" s="154"/>
      <c r="J749" s="142"/>
      <c r="K749" s="155"/>
      <c r="L749" s="155"/>
      <c r="M749" s="142"/>
      <c r="N749" s="150"/>
      <c r="O749" s="149"/>
      <c r="P749" s="149"/>
      <c r="Q749" s="149"/>
      <c r="R749" s="149"/>
      <c r="S749" s="141"/>
      <c r="T749" s="141"/>
      <c r="U749" s="141"/>
      <c r="V749" s="141"/>
      <c r="W749" s="141"/>
      <c r="X749" s="141"/>
      <c r="Y749" s="141"/>
      <c r="Z749" s="141"/>
      <c r="AA749" s="141"/>
      <c r="AB749" s="141"/>
      <c r="AC749" s="141"/>
      <c r="AD749" s="302">
        <f t="shared" si="192"/>
        <v>0</v>
      </c>
      <c r="AE749" s="451">
        <v>25.38</v>
      </c>
      <c r="AF749" s="311">
        <f t="shared" si="193"/>
        <v>0</v>
      </c>
      <c r="AG749" s="331"/>
      <c r="AH749" s="250"/>
    </row>
    <row r="750" spans="1:42" ht="141" customHeight="1" thickBot="1">
      <c r="A750" s="488"/>
      <c r="B750" s="194" t="s">
        <v>202</v>
      </c>
      <c r="C750" s="130" t="s">
        <v>737</v>
      </c>
      <c r="D750" s="165">
        <v>1</v>
      </c>
      <c r="E750" s="19"/>
      <c r="F750" s="304"/>
      <c r="G750" s="154"/>
      <c r="H750" s="154"/>
      <c r="I750" s="154"/>
      <c r="J750" s="154"/>
      <c r="K750" s="155"/>
      <c r="L750" s="155"/>
      <c r="M750" s="149"/>
      <c r="N750" s="149"/>
      <c r="O750" s="145"/>
      <c r="P750" s="149"/>
      <c r="Q750" s="149"/>
      <c r="R750" s="149"/>
      <c r="S750" s="141"/>
      <c r="T750" s="141"/>
      <c r="U750" s="141"/>
      <c r="V750" s="141"/>
      <c r="W750" s="141"/>
      <c r="X750" s="141"/>
      <c r="Y750" s="141"/>
      <c r="Z750" s="141"/>
      <c r="AA750" s="141"/>
      <c r="AB750" s="141"/>
      <c r="AC750" s="141"/>
      <c r="AD750" s="302">
        <f t="shared" si="192"/>
        <v>0</v>
      </c>
      <c r="AE750" s="451">
        <v>29.34</v>
      </c>
      <c r="AF750" s="311">
        <f t="shared" si="193"/>
        <v>0</v>
      </c>
      <c r="AG750" s="328"/>
      <c r="AH750" s="250"/>
    </row>
    <row r="751" spans="1:42" ht="50.1" customHeight="1" thickBot="1">
      <c r="A751" s="494" t="s">
        <v>570</v>
      </c>
      <c r="B751" s="495"/>
      <c r="C751" s="496"/>
      <c r="D751" s="473" t="s">
        <v>571</v>
      </c>
      <c r="E751" s="85"/>
      <c r="F751" s="103" t="s">
        <v>89</v>
      </c>
      <c r="G751" s="253" t="s">
        <v>685</v>
      </c>
      <c r="H751" s="103" t="s">
        <v>683</v>
      </c>
      <c r="I751" s="103" t="s">
        <v>684</v>
      </c>
      <c r="J751" s="155"/>
      <c r="K751" s="142"/>
      <c r="L751" s="140"/>
      <c r="M751" s="149"/>
      <c r="N751" s="149"/>
      <c r="O751" s="149"/>
      <c r="P751" s="145"/>
      <c r="Q751" s="145"/>
      <c r="R751" s="145"/>
      <c r="S751" s="145"/>
      <c r="T751" s="145"/>
      <c r="U751" s="145"/>
      <c r="V751" s="145"/>
      <c r="W751" s="145"/>
      <c r="X751" s="145"/>
      <c r="Y751" s="145"/>
      <c r="Z751" s="145"/>
      <c r="AA751" s="145"/>
      <c r="AB751" s="145"/>
      <c r="AC751" s="145"/>
      <c r="AD751" s="33" t="s">
        <v>2</v>
      </c>
      <c r="AE751" s="449" t="s">
        <v>386</v>
      </c>
      <c r="AF751" s="310" t="s">
        <v>387</v>
      </c>
      <c r="AG751" s="327"/>
      <c r="AH751" s="250"/>
    </row>
    <row r="752" spans="1:42" s="3" customFormat="1" ht="50.1" customHeight="1" thickBot="1">
      <c r="A752" s="470"/>
      <c r="B752" s="471"/>
      <c r="C752" s="472"/>
      <c r="D752" s="474"/>
      <c r="E752" s="86"/>
      <c r="F752" s="104" t="s">
        <v>12</v>
      </c>
      <c r="G752" s="104" t="s">
        <v>112</v>
      </c>
      <c r="H752" s="137" t="s">
        <v>190</v>
      </c>
      <c r="I752" s="104" t="s">
        <v>260</v>
      </c>
      <c r="J752" s="155"/>
      <c r="K752" s="142"/>
      <c r="L752" s="140"/>
      <c r="M752" s="149"/>
      <c r="N752" s="149"/>
      <c r="O752" s="149"/>
      <c r="P752" s="149"/>
      <c r="Q752" s="149"/>
      <c r="R752" s="141"/>
      <c r="S752" s="141"/>
      <c r="T752" s="141"/>
      <c r="U752" s="141"/>
      <c r="V752" s="141"/>
      <c r="W752" s="141"/>
      <c r="X752" s="141"/>
      <c r="Y752" s="141"/>
      <c r="Z752" s="141"/>
      <c r="AA752" s="141"/>
      <c r="AB752" s="141"/>
      <c r="AC752" s="141"/>
      <c r="AD752" s="34"/>
      <c r="AE752" s="451"/>
      <c r="AF752" s="315"/>
      <c r="AG752" s="335"/>
      <c r="AH752" s="250"/>
      <c r="AO752"/>
      <c r="AP752"/>
    </row>
    <row r="753" spans="1:42" s="3" customFormat="1" ht="45" customHeight="1" thickBot="1">
      <c r="A753" s="489"/>
      <c r="B753" s="490"/>
      <c r="C753" s="491"/>
      <c r="D753" s="475"/>
      <c r="E753" s="87"/>
      <c r="F753" s="7"/>
      <c r="G753" s="7"/>
      <c r="H753" s="7"/>
      <c r="I753" s="7"/>
      <c r="J753" s="155"/>
      <c r="K753" s="142"/>
      <c r="L753" s="155"/>
      <c r="M753" s="145"/>
      <c r="N753" s="145"/>
      <c r="O753" s="149"/>
      <c r="P753" s="149"/>
      <c r="Q753" s="149"/>
      <c r="R753" s="141"/>
      <c r="S753" s="141"/>
      <c r="T753" s="141"/>
      <c r="U753" s="141"/>
      <c r="V753" s="141"/>
      <c r="W753" s="141"/>
      <c r="X753" s="141"/>
      <c r="Y753" s="141"/>
      <c r="Z753" s="141"/>
      <c r="AA753" s="141"/>
      <c r="AB753" s="141"/>
      <c r="AC753" s="141"/>
      <c r="AD753" s="34">
        <f>SUM(AD754:AD758)</f>
        <v>0</v>
      </c>
      <c r="AE753" s="451"/>
      <c r="AF753" s="314"/>
      <c r="AG753" s="326"/>
      <c r="AH753" s="250"/>
      <c r="AO753"/>
      <c r="AP753"/>
    </row>
    <row r="754" spans="1:42" s="1" customFormat="1" ht="50.1" customHeight="1" thickBot="1">
      <c r="A754" s="488"/>
      <c r="B754" s="194" t="s">
        <v>220</v>
      </c>
      <c r="C754" s="130" t="s">
        <v>741</v>
      </c>
      <c r="D754" s="165">
        <v>10</v>
      </c>
      <c r="E754" s="19"/>
      <c r="F754" s="59"/>
      <c r="G754" s="149"/>
      <c r="H754" s="59"/>
      <c r="I754" s="59"/>
      <c r="J754" s="154"/>
      <c r="K754" s="154"/>
      <c r="L754" s="155"/>
      <c r="M754" s="149"/>
      <c r="N754" s="149"/>
      <c r="O754" s="149"/>
      <c r="P754" s="149"/>
      <c r="Q754" s="149"/>
      <c r="R754" s="141"/>
      <c r="S754" s="141"/>
      <c r="T754" s="141"/>
      <c r="U754" s="141"/>
      <c r="V754" s="141"/>
      <c r="W754" s="141"/>
      <c r="X754" s="141"/>
      <c r="Y754" s="141"/>
      <c r="Z754" s="141"/>
      <c r="AA754" s="141"/>
      <c r="AB754" s="141"/>
      <c r="AC754" s="141"/>
      <c r="AD754" s="302">
        <f t="shared" ref="AD754:AD758" si="194">SUM(ROUNDUP(F754/D754,0),ROUNDUP(G754/D754,0),ROUNDUP(H754/D754,0),ROUNDUP(I754/D754,0),ROUNDUP(J754/D754,0),ROUNDUP(K754/D754,0),ROUNDUP(L754/D754,0),ROUNDUP(M754/D754,0),ROUNDUP(N754/D754,0),ROUNDUP(O754/D754,0),ROUNDUP(P754/D754,0),ROUNDUP(Q754/D754,0),ROUNDUP(R754/D754,0),ROUNDUP(S754/D754,0),ROUNDUP(T754/D754,0),ROUNDUP(U754/D754,0),ROUNDUP(V754/D754,0),ROUNDUP(W754/D754,0),ROUNDUP(X754/D754,0),ROUNDUP(Y754/D754,0),ROUNDUP(Z754/D754,0),ROUNDUP(AA754/D754,0),ROUNDUP(AB754/D754,0),ROUNDUP(AC754/D754,0))*D754</f>
        <v>0</v>
      </c>
      <c r="AE754" s="451">
        <v>4.87</v>
      </c>
      <c r="AF754" s="311">
        <f t="shared" ref="AF754:AF757" si="195">AD754*AE754</f>
        <v>0</v>
      </c>
      <c r="AG754" s="328"/>
      <c r="AH754" s="250"/>
      <c r="AO754"/>
      <c r="AP754"/>
    </row>
    <row r="755" spans="1:42" s="1" customFormat="1" ht="99" customHeight="1" thickBot="1">
      <c r="A755" s="488"/>
      <c r="B755" s="194" t="s">
        <v>221</v>
      </c>
      <c r="C755" s="130" t="s">
        <v>742</v>
      </c>
      <c r="D755" s="165">
        <v>10</v>
      </c>
      <c r="E755" s="19"/>
      <c r="F755" s="59"/>
      <c r="G755" s="59"/>
      <c r="H755" s="155"/>
      <c r="I755" s="59"/>
      <c r="J755" s="154"/>
      <c r="K755" s="154"/>
      <c r="L755" s="155"/>
      <c r="M755" s="149"/>
      <c r="N755" s="149"/>
      <c r="O755" s="149"/>
      <c r="P755" s="149"/>
      <c r="Q755" s="149"/>
      <c r="R755" s="141"/>
      <c r="S755" s="141"/>
      <c r="T755" s="141"/>
      <c r="U755" s="141"/>
      <c r="V755" s="141"/>
      <c r="W755" s="141"/>
      <c r="X755" s="141"/>
      <c r="Y755" s="141"/>
      <c r="Z755" s="141"/>
      <c r="AA755" s="141"/>
      <c r="AB755" s="141"/>
      <c r="AC755" s="141"/>
      <c r="AD755" s="302">
        <f t="shared" si="194"/>
        <v>0</v>
      </c>
      <c r="AE755" s="451">
        <v>7.93</v>
      </c>
      <c r="AF755" s="311">
        <f t="shared" si="195"/>
        <v>0</v>
      </c>
      <c r="AG755" s="336"/>
      <c r="AH755" s="250"/>
      <c r="AO755"/>
      <c r="AP755"/>
    </row>
    <row r="756" spans="1:42" s="3" customFormat="1" ht="39.950000000000003" customHeight="1" thickBot="1">
      <c r="A756" s="488"/>
      <c r="B756" s="194" t="s">
        <v>222</v>
      </c>
      <c r="C756" s="130" t="s">
        <v>743</v>
      </c>
      <c r="D756" s="165">
        <v>10</v>
      </c>
      <c r="E756" s="19"/>
      <c r="F756" s="59"/>
      <c r="G756" s="59"/>
      <c r="H756" s="149"/>
      <c r="I756" s="59"/>
      <c r="J756" s="154"/>
      <c r="K756" s="154"/>
      <c r="L756" s="145"/>
      <c r="M756" s="149"/>
      <c r="N756" s="149"/>
      <c r="O756" s="149"/>
      <c r="P756" s="149"/>
      <c r="Q756" s="149"/>
      <c r="R756" s="141"/>
      <c r="S756" s="141"/>
      <c r="T756" s="141"/>
      <c r="U756" s="141"/>
      <c r="V756" s="141"/>
      <c r="W756" s="141"/>
      <c r="X756" s="141"/>
      <c r="Y756" s="141"/>
      <c r="Z756" s="141"/>
      <c r="AA756" s="141"/>
      <c r="AB756" s="141"/>
      <c r="AC756" s="141"/>
      <c r="AD756" s="302">
        <f t="shared" si="194"/>
        <v>0</v>
      </c>
      <c r="AE756" s="451">
        <v>11</v>
      </c>
      <c r="AF756" s="311">
        <f t="shared" si="195"/>
        <v>0</v>
      </c>
      <c r="AG756" s="335"/>
      <c r="AH756" s="250"/>
      <c r="AO756"/>
      <c r="AP756"/>
    </row>
    <row r="757" spans="1:42" s="3" customFormat="1" ht="39.950000000000003" customHeight="1" thickBot="1">
      <c r="A757" s="488"/>
      <c r="B757" s="194" t="s">
        <v>223</v>
      </c>
      <c r="C757" s="130" t="s">
        <v>744</v>
      </c>
      <c r="D757" s="165">
        <v>10</v>
      </c>
      <c r="E757" s="19"/>
      <c r="F757" s="59"/>
      <c r="G757" s="155"/>
      <c r="H757" s="155"/>
      <c r="I757" s="142"/>
      <c r="J757" s="154"/>
      <c r="K757" s="154"/>
      <c r="L757" s="149"/>
      <c r="M757" s="149"/>
      <c r="N757" s="149"/>
      <c r="O757" s="149"/>
      <c r="P757" s="149"/>
      <c r="Q757" s="149"/>
      <c r="R757" s="141"/>
      <c r="S757" s="141"/>
      <c r="T757" s="141"/>
      <c r="U757" s="141"/>
      <c r="V757" s="141"/>
      <c r="W757" s="141"/>
      <c r="X757" s="141"/>
      <c r="Y757" s="141"/>
      <c r="Z757" s="141"/>
      <c r="AA757" s="141"/>
      <c r="AB757" s="141"/>
      <c r="AC757" s="141"/>
      <c r="AD757" s="302">
        <f t="shared" si="194"/>
        <v>0</v>
      </c>
      <c r="AE757" s="451">
        <v>14.15</v>
      </c>
      <c r="AF757" s="311">
        <f t="shared" si="195"/>
        <v>0</v>
      </c>
      <c r="AG757" s="335"/>
      <c r="AH757" s="250"/>
      <c r="AO757"/>
      <c r="AP757"/>
    </row>
    <row r="758" spans="1:42" s="1" customFormat="1" ht="75" customHeight="1" thickBot="1">
      <c r="A758" s="488"/>
      <c r="B758" s="194" t="s">
        <v>224</v>
      </c>
      <c r="C758" s="130" t="s">
        <v>745</v>
      </c>
      <c r="D758" s="165">
        <v>10</v>
      </c>
      <c r="E758" s="19"/>
      <c r="F758" s="59"/>
      <c r="G758" s="155"/>
      <c r="H758" s="155"/>
      <c r="I758" s="142"/>
      <c r="J758" s="155"/>
      <c r="K758" s="154"/>
      <c r="L758" s="149"/>
      <c r="M758" s="154"/>
      <c r="N758" s="145"/>
      <c r="O758" s="145"/>
      <c r="P758" s="149"/>
      <c r="Q758" s="149"/>
      <c r="R758" s="141"/>
      <c r="S758" s="141"/>
      <c r="T758" s="141"/>
      <c r="U758" s="141"/>
      <c r="V758" s="141"/>
      <c r="W758" s="141"/>
      <c r="X758" s="141"/>
      <c r="Y758" s="141"/>
      <c r="Z758" s="141"/>
      <c r="AA758" s="141"/>
      <c r="AB758" s="141"/>
      <c r="AC758" s="141"/>
      <c r="AD758" s="302">
        <f t="shared" si="194"/>
        <v>0</v>
      </c>
      <c r="AE758" s="451">
        <v>18.350000000000001</v>
      </c>
      <c r="AF758" s="311">
        <f t="shared" ref="AF758" si="196">AD758*AE758</f>
        <v>0</v>
      </c>
      <c r="AG758" s="328"/>
      <c r="AH758" s="250"/>
      <c r="AO758"/>
      <c r="AP758"/>
    </row>
    <row r="759" spans="1:42" ht="80.099999999999994" customHeight="1" thickBot="1">
      <c r="A759" s="494" t="s">
        <v>570</v>
      </c>
      <c r="B759" s="495"/>
      <c r="C759" s="496"/>
      <c r="D759" s="473" t="s">
        <v>571</v>
      </c>
      <c r="E759" s="85"/>
      <c r="F759" s="103" t="s">
        <v>89</v>
      </c>
      <c r="G759" s="154"/>
      <c r="H759" s="154"/>
      <c r="I759" s="154"/>
      <c r="J759" s="154"/>
      <c r="K759" s="154"/>
      <c r="L759" s="154"/>
      <c r="M759" s="154"/>
      <c r="N759" s="158"/>
      <c r="O759" s="150"/>
      <c r="P759" s="145"/>
      <c r="Q759" s="145"/>
      <c r="R759" s="145"/>
      <c r="S759" s="145"/>
      <c r="T759" s="145"/>
      <c r="U759" s="145"/>
      <c r="V759" s="145"/>
      <c r="W759" s="145"/>
      <c r="X759" s="145"/>
      <c r="Y759" s="145"/>
      <c r="Z759" s="145"/>
      <c r="AA759" s="145"/>
      <c r="AB759" s="145"/>
      <c r="AC759" s="145"/>
      <c r="AD759" s="33" t="s">
        <v>2</v>
      </c>
      <c r="AE759" s="449" t="s">
        <v>386</v>
      </c>
      <c r="AF759" s="310" t="s">
        <v>387</v>
      </c>
      <c r="AG759" s="331"/>
      <c r="AH759" s="250"/>
    </row>
    <row r="760" spans="1:42" s="3" customFormat="1" ht="80.099999999999994" customHeight="1" thickBot="1">
      <c r="A760" s="470"/>
      <c r="B760" s="471"/>
      <c r="C760" s="472"/>
      <c r="D760" s="474"/>
      <c r="E760" s="86"/>
      <c r="F760" s="104" t="s">
        <v>12</v>
      </c>
      <c r="G760" s="154"/>
      <c r="H760" s="154"/>
      <c r="I760" s="154"/>
      <c r="J760" s="154"/>
      <c r="K760" s="154"/>
      <c r="L760" s="154"/>
      <c r="M760" s="154"/>
      <c r="N760" s="149"/>
      <c r="O760" s="149"/>
      <c r="P760" s="149"/>
      <c r="Q760" s="149"/>
      <c r="R760" s="149"/>
      <c r="S760" s="149"/>
      <c r="T760" s="149"/>
      <c r="U760" s="141"/>
      <c r="V760" s="141"/>
      <c r="W760" s="141"/>
      <c r="X760" s="141"/>
      <c r="Y760" s="141"/>
      <c r="Z760" s="141"/>
      <c r="AA760" s="141"/>
      <c r="AB760" s="141"/>
      <c r="AC760" s="141"/>
      <c r="AD760" s="34"/>
      <c r="AE760" s="451"/>
      <c r="AF760" s="315"/>
      <c r="AG760" s="335"/>
      <c r="AH760" s="250"/>
      <c r="AO760"/>
      <c r="AP760"/>
    </row>
    <row r="761" spans="1:42" s="3" customFormat="1" ht="39.950000000000003" customHeight="1" thickBot="1">
      <c r="A761" s="489"/>
      <c r="B761" s="490"/>
      <c r="C761" s="491"/>
      <c r="D761" s="475"/>
      <c r="E761" s="87"/>
      <c r="F761" s="7"/>
      <c r="G761" s="154"/>
      <c r="H761" s="154"/>
      <c r="I761" s="154"/>
      <c r="J761" s="154"/>
      <c r="K761" s="154"/>
      <c r="L761" s="154"/>
      <c r="M761" s="155"/>
      <c r="N761" s="142"/>
      <c r="O761" s="149"/>
      <c r="P761" s="149"/>
      <c r="Q761" s="149"/>
      <c r="R761" s="149"/>
      <c r="S761" s="149"/>
      <c r="T761" s="149"/>
      <c r="U761" s="141"/>
      <c r="V761" s="141"/>
      <c r="W761" s="141"/>
      <c r="X761" s="141"/>
      <c r="Y761" s="141"/>
      <c r="Z761" s="141"/>
      <c r="AA761" s="141"/>
      <c r="AB761" s="141"/>
      <c r="AC761" s="141"/>
      <c r="AD761" s="34">
        <f>SUM(AD762:AD764)</f>
        <v>0</v>
      </c>
      <c r="AE761" s="451"/>
      <c r="AF761" s="314"/>
      <c r="AG761" s="326"/>
      <c r="AH761" s="250"/>
      <c r="AO761"/>
      <c r="AP761"/>
    </row>
    <row r="762" spans="1:42" s="1" customFormat="1" ht="44.1" customHeight="1" thickBot="1">
      <c r="A762" s="488"/>
      <c r="B762" s="194" t="s">
        <v>193</v>
      </c>
      <c r="C762" s="130" t="s">
        <v>738</v>
      </c>
      <c r="D762" s="165">
        <v>10</v>
      </c>
      <c r="E762" s="19"/>
      <c r="F762" s="59"/>
      <c r="G762" s="155"/>
      <c r="H762" s="155"/>
      <c r="I762" s="155"/>
      <c r="J762" s="155"/>
      <c r="K762" s="155"/>
      <c r="L762" s="155"/>
      <c r="M762" s="155"/>
      <c r="N762" s="142"/>
      <c r="O762" s="149"/>
      <c r="P762" s="149"/>
      <c r="Q762" s="149"/>
      <c r="R762" s="149"/>
      <c r="S762" s="149"/>
      <c r="T762" s="149"/>
      <c r="U762" s="141"/>
      <c r="V762" s="141"/>
      <c r="W762" s="141"/>
      <c r="X762" s="141"/>
      <c r="Y762" s="141"/>
      <c r="Z762" s="141"/>
      <c r="AA762" s="141"/>
      <c r="AB762" s="141"/>
      <c r="AC762" s="141"/>
      <c r="AD762" s="302">
        <f t="shared" ref="AD762:AD764" si="197">SUM(ROUNDUP(F762/D762,0),ROUNDUP(G762/D762,0),ROUNDUP(H762/D762,0),ROUNDUP(I762/D762,0),ROUNDUP(J762/D762,0),ROUNDUP(K762/D762,0),ROUNDUP(L762/D762,0),ROUNDUP(M762/D762,0),ROUNDUP(N762/D762,0),ROUNDUP(O762/D762,0),ROUNDUP(P762/D762,0),ROUNDUP(Q762/D762,0),ROUNDUP(R762/D762,0),ROUNDUP(S762/D762,0),ROUNDUP(T762/D762,0),ROUNDUP(U762/D762,0),ROUNDUP(V762/D762,0),ROUNDUP(W762/D762,0),ROUNDUP(X762/D762,0),ROUNDUP(Y762/D762,0),ROUNDUP(Z762/D762,0),ROUNDUP(AA762/D762,0),ROUNDUP(AB762/D762,0),ROUNDUP(AC762/D762,0))*D762</f>
        <v>0</v>
      </c>
      <c r="AE762" s="451">
        <v>17.25</v>
      </c>
      <c r="AF762" s="311">
        <f t="shared" ref="AF762:AF764" si="198">AD762*AE762</f>
        <v>0</v>
      </c>
      <c r="AG762" s="328"/>
      <c r="AH762" s="250"/>
      <c r="AO762"/>
      <c r="AP762"/>
    </row>
    <row r="763" spans="1:42" ht="152.25" customHeight="1" thickBot="1">
      <c r="A763" s="488"/>
      <c r="B763" s="194" t="s">
        <v>194</v>
      </c>
      <c r="C763" s="130" t="s">
        <v>739</v>
      </c>
      <c r="D763" s="165">
        <v>10</v>
      </c>
      <c r="E763" s="19"/>
      <c r="F763" s="59"/>
      <c r="G763" s="155"/>
      <c r="H763" s="155"/>
      <c r="I763" s="155"/>
      <c r="J763" s="155"/>
      <c r="K763" s="155"/>
      <c r="L763" s="155"/>
      <c r="M763" s="155"/>
      <c r="N763" s="142"/>
      <c r="O763" s="149"/>
      <c r="P763" s="149"/>
      <c r="Q763" s="149"/>
      <c r="R763" s="149"/>
      <c r="S763" s="149"/>
      <c r="T763" s="149"/>
      <c r="U763" s="141"/>
      <c r="V763" s="141"/>
      <c r="W763" s="141"/>
      <c r="X763" s="141"/>
      <c r="Y763" s="141"/>
      <c r="Z763" s="141"/>
      <c r="AA763" s="141"/>
      <c r="AB763" s="141"/>
      <c r="AC763" s="141"/>
      <c r="AD763" s="302">
        <f t="shared" si="197"/>
        <v>0</v>
      </c>
      <c r="AE763" s="451">
        <v>30.84</v>
      </c>
      <c r="AF763" s="311">
        <f t="shared" si="198"/>
        <v>0</v>
      </c>
      <c r="AG763" s="327"/>
      <c r="AH763" s="250"/>
    </row>
    <row r="764" spans="1:42" ht="50.1" customHeight="1" thickBot="1">
      <c r="A764" s="488"/>
      <c r="B764" s="194" t="s">
        <v>195</v>
      </c>
      <c r="C764" s="130" t="s">
        <v>740</v>
      </c>
      <c r="D764" s="165">
        <v>10</v>
      </c>
      <c r="E764" s="19"/>
      <c r="F764" s="59"/>
      <c r="G764" s="155"/>
      <c r="H764" s="155"/>
      <c r="I764" s="155"/>
      <c r="J764" s="155"/>
      <c r="K764" s="155"/>
      <c r="L764" s="155"/>
      <c r="M764" s="154"/>
      <c r="N764" s="155"/>
      <c r="O764" s="142"/>
      <c r="P764" s="149"/>
      <c r="Q764" s="149"/>
      <c r="R764" s="149"/>
      <c r="S764" s="149"/>
      <c r="T764" s="149"/>
      <c r="U764" s="141"/>
      <c r="V764" s="141"/>
      <c r="W764" s="141"/>
      <c r="X764" s="141"/>
      <c r="Y764" s="141"/>
      <c r="Z764" s="141"/>
      <c r="AA764" s="141"/>
      <c r="AB764" s="141"/>
      <c r="AC764" s="141"/>
      <c r="AD764" s="302">
        <f t="shared" si="197"/>
        <v>0</v>
      </c>
      <c r="AE764" s="451">
        <v>36.58</v>
      </c>
      <c r="AF764" s="311">
        <f t="shared" si="198"/>
        <v>0</v>
      </c>
      <c r="AG764" s="327"/>
      <c r="AH764" s="250"/>
    </row>
    <row r="765" spans="1:42" s="1" customFormat="1" ht="50.1" customHeight="1" thickBot="1">
      <c r="A765" s="471" t="s">
        <v>570</v>
      </c>
      <c r="B765" s="471"/>
      <c r="C765" s="472"/>
      <c r="D765" s="528" t="s">
        <v>571</v>
      </c>
      <c r="E765" s="70"/>
      <c r="F765" s="410" t="s">
        <v>258</v>
      </c>
      <c r="G765" s="411"/>
      <c r="H765" s="411"/>
      <c r="I765" s="411"/>
      <c r="J765" s="412"/>
      <c r="K765" s="413"/>
      <c r="L765" s="154"/>
      <c r="M765" s="154"/>
      <c r="N765" s="155"/>
      <c r="O765" s="142"/>
      <c r="P765" s="142"/>
      <c r="Q765" s="142"/>
      <c r="R765" s="149"/>
      <c r="S765" s="149"/>
      <c r="T765" s="149"/>
      <c r="U765" s="141"/>
      <c r="V765" s="141"/>
      <c r="W765" s="141"/>
      <c r="X765" s="141"/>
      <c r="Y765" s="141"/>
      <c r="Z765" s="141"/>
      <c r="AA765" s="141"/>
      <c r="AB765" s="141"/>
      <c r="AC765" s="141"/>
      <c r="AD765" s="34"/>
      <c r="AE765" s="451"/>
      <c r="AF765" s="311"/>
      <c r="AG765" s="328"/>
      <c r="AH765" s="250"/>
      <c r="AO765"/>
      <c r="AP765"/>
    </row>
    <row r="766" spans="1:42" s="1" customFormat="1" ht="50.1" customHeight="1" thickBot="1">
      <c r="A766" s="471"/>
      <c r="B766" s="471"/>
      <c r="C766" s="472"/>
      <c r="D766" s="529"/>
      <c r="E766" s="86"/>
      <c r="F766" s="103" t="s">
        <v>574</v>
      </c>
      <c r="G766" s="103" t="s">
        <v>588</v>
      </c>
      <c r="H766" s="103" t="s">
        <v>683</v>
      </c>
      <c r="I766" s="103" t="s">
        <v>686</v>
      </c>
      <c r="J766" s="103" t="s">
        <v>684</v>
      </c>
      <c r="K766" s="103" t="s">
        <v>583</v>
      </c>
      <c r="L766" s="154"/>
      <c r="M766" s="154"/>
      <c r="N766" s="155"/>
      <c r="O766" s="143"/>
      <c r="P766" s="142"/>
      <c r="Q766" s="142"/>
      <c r="R766" s="145"/>
      <c r="S766" s="145"/>
      <c r="T766" s="145"/>
      <c r="U766" s="145"/>
      <c r="V766" s="145"/>
      <c r="W766" s="145"/>
      <c r="X766" s="145"/>
      <c r="Y766" s="145"/>
      <c r="Z766" s="145"/>
      <c r="AA766" s="145"/>
      <c r="AB766" s="145"/>
      <c r="AC766" s="145"/>
      <c r="AD766" s="33" t="s">
        <v>2</v>
      </c>
      <c r="AE766" s="449" t="s">
        <v>386</v>
      </c>
      <c r="AF766" s="310" t="s">
        <v>387</v>
      </c>
      <c r="AG766" s="336"/>
      <c r="AH766" s="250"/>
      <c r="AO766"/>
      <c r="AP766"/>
    </row>
    <row r="767" spans="1:42" s="1" customFormat="1" ht="50.1" customHeight="1" thickBot="1">
      <c r="A767" s="471"/>
      <c r="B767" s="471"/>
      <c r="C767" s="472"/>
      <c r="D767" s="529"/>
      <c r="E767" s="86"/>
      <c r="F767" s="104" t="s">
        <v>4</v>
      </c>
      <c r="G767" s="104" t="s">
        <v>259</v>
      </c>
      <c r="H767" s="108" t="s">
        <v>190</v>
      </c>
      <c r="I767" s="104" t="s">
        <v>255</v>
      </c>
      <c r="J767" s="104" t="s">
        <v>260</v>
      </c>
      <c r="K767" s="104" t="s">
        <v>191</v>
      </c>
      <c r="L767" s="154"/>
      <c r="M767" s="154"/>
      <c r="N767" s="155"/>
      <c r="O767" s="145"/>
      <c r="P767" s="142"/>
      <c r="Q767" s="142"/>
      <c r="R767" s="150"/>
      <c r="S767" s="150"/>
      <c r="T767" s="150"/>
      <c r="U767" s="141"/>
      <c r="V767" s="141"/>
      <c r="W767" s="141"/>
      <c r="X767" s="141"/>
      <c r="Y767" s="141"/>
      <c r="Z767" s="141"/>
      <c r="AA767" s="141"/>
      <c r="AB767" s="141"/>
      <c r="AC767" s="141"/>
      <c r="AD767" s="34"/>
      <c r="AE767" s="451"/>
      <c r="AF767" s="315"/>
      <c r="AG767" s="336"/>
      <c r="AH767" s="250"/>
      <c r="AO767"/>
      <c r="AP767"/>
    </row>
    <row r="768" spans="1:42" s="3" customFormat="1" ht="43.5" customHeight="1" thickBot="1">
      <c r="A768" s="490"/>
      <c r="B768" s="490"/>
      <c r="C768" s="491"/>
      <c r="D768" s="530"/>
      <c r="E768" s="87"/>
      <c r="F768" s="7"/>
      <c r="G768" s="7"/>
      <c r="H768" s="7"/>
      <c r="I768" s="7"/>
      <c r="J768" s="7"/>
      <c r="K768" s="7"/>
      <c r="L768" s="154"/>
      <c r="M768" s="154"/>
      <c r="N768" s="155"/>
      <c r="O768" s="150"/>
      <c r="P768" s="142"/>
      <c r="Q768" s="142"/>
      <c r="R768" s="149"/>
      <c r="S768" s="149"/>
      <c r="T768" s="149"/>
      <c r="U768" s="141"/>
      <c r="V768" s="141"/>
      <c r="W768" s="141"/>
      <c r="X768" s="141"/>
      <c r="Y768" s="141"/>
      <c r="Z768" s="141"/>
      <c r="AA768" s="141"/>
      <c r="AB768" s="141"/>
      <c r="AC768" s="141"/>
      <c r="AD768" s="34">
        <f>SUM(AD769:AD774)</f>
        <v>0</v>
      </c>
      <c r="AE768" s="451"/>
      <c r="AF768" s="314"/>
      <c r="AG768" s="326"/>
      <c r="AH768" s="250"/>
      <c r="AO768"/>
      <c r="AP768"/>
    </row>
    <row r="769" spans="1:42" s="3" customFormat="1" ht="80.099999999999994" customHeight="1" thickBot="1">
      <c r="A769" s="498"/>
      <c r="B769" s="194" t="s">
        <v>261</v>
      </c>
      <c r="C769" s="130" t="s">
        <v>757</v>
      </c>
      <c r="D769" s="165">
        <v>10</v>
      </c>
      <c r="E769" s="19"/>
      <c r="F769" s="59"/>
      <c r="G769" s="59"/>
      <c r="H769" s="59"/>
      <c r="I769" s="59"/>
      <c r="J769" s="59"/>
      <c r="K769" s="59"/>
      <c r="L769" s="154"/>
      <c r="M769" s="159"/>
      <c r="N769" s="143"/>
      <c r="O769" s="149"/>
      <c r="P769" s="142"/>
      <c r="Q769" s="142"/>
      <c r="R769" s="142"/>
      <c r="S769" s="142"/>
      <c r="T769" s="142"/>
      <c r="U769" s="141"/>
      <c r="V769" s="141"/>
      <c r="W769" s="141"/>
      <c r="X769" s="141"/>
      <c r="Y769" s="141"/>
      <c r="Z769" s="141"/>
      <c r="AA769" s="141"/>
      <c r="AB769" s="141"/>
      <c r="AC769" s="141"/>
      <c r="AD769" s="302">
        <f t="shared" ref="AD769:AD774" si="199">SUM(ROUNDUP(F769/D769,0),ROUNDUP(G769/D769,0),ROUNDUP(H769/D769,0),ROUNDUP(I769/D769,0),ROUNDUP(J769/D769,0),ROUNDUP(K769/D769,0),ROUNDUP(L769/D769,0),ROUNDUP(M769/D769,0),ROUNDUP(N769/D769,0),ROUNDUP(O769/D769,0),ROUNDUP(P769/D769,0),ROUNDUP(Q769/D769,0),ROUNDUP(R769/D769,0),ROUNDUP(S769/D769,0),ROUNDUP(T769/D769,0),ROUNDUP(U769/D769,0),ROUNDUP(V769/D769,0),ROUNDUP(W769/D769,0),ROUNDUP(X769/D769,0),ROUNDUP(Y769/D769,0),ROUNDUP(Z769/D769,0),ROUNDUP(AA769/D769,0),ROUNDUP(AB769/D769,0),ROUNDUP(AC769/D769,0))*D769</f>
        <v>0</v>
      </c>
      <c r="AE769" s="451">
        <v>3.32</v>
      </c>
      <c r="AF769" s="311">
        <f t="shared" ref="AF769:AF774" si="200">AD769*AE769</f>
        <v>0</v>
      </c>
      <c r="AG769" s="335"/>
      <c r="AH769" s="250"/>
      <c r="AO769"/>
      <c r="AP769"/>
    </row>
    <row r="770" spans="1:42" s="1" customFormat="1" ht="80.099999999999994" customHeight="1" thickBot="1">
      <c r="A770" s="488"/>
      <c r="B770" s="194" t="s">
        <v>262</v>
      </c>
      <c r="C770" s="130" t="s">
        <v>756</v>
      </c>
      <c r="D770" s="165">
        <v>10</v>
      </c>
      <c r="E770" s="19"/>
      <c r="F770" s="59"/>
      <c r="G770" s="59"/>
      <c r="H770" s="59"/>
      <c r="I770" s="59"/>
      <c r="J770" s="59"/>
      <c r="K770" s="59"/>
      <c r="L770" s="145"/>
      <c r="M770" s="159"/>
      <c r="N770" s="145"/>
      <c r="O770" s="149"/>
      <c r="P770" s="159"/>
      <c r="Q770" s="159"/>
      <c r="R770" s="142"/>
      <c r="S770" s="142"/>
      <c r="T770" s="142"/>
      <c r="U770" s="141"/>
      <c r="V770" s="141"/>
      <c r="W770" s="141"/>
      <c r="X770" s="141"/>
      <c r="Y770" s="141"/>
      <c r="Z770" s="141"/>
      <c r="AA770" s="141"/>
      <c r="AB770" s="141"/>
      <c r="AC770" s="141"/>
      <c r="AD770" s="302">
        <f t="shared" si="199"/>
        <v>0</v>
      </c>
      <c r="AE770" s="451">
        <v>3.83</v>
      </c>
      <c r="AF770" s="311">
        <f t="shared" si="200"/>
        <v>0</v>
      </c>
      <c r="AG770" s="328"/>
      <c r="AH770" s="250"/>
      <c r="AO770"/>
      <c r="AP770"/>
    </row>
    <row r="771" spans="1:42" s="1" customFormat="1" ht="81" customHeight="1" thickBot="1">
      <c r="A771" s="488"/>
      <c r="B771" s="194" t="s">
        <v>263</v>
      </c>
      <c r="C771" s="130" t="s">
        <v>755</v>
      </c>
      <c r="D771" s="165">
        <v>10</v>
      </c>
      <c r="E771" s="19"/>
      <c r="F771" s="59"/>
      <c r="G771" s="59"/>
      <c r="H771" s="59"/>
      <c r="I771" s="59"/>
      <c r="J771" s="59"/>
      <c r="K771" s="59"/>
      <c r="L771" s="141"/>
      <c r="M771" s="160"/>
      <c r="N771" s="150"/>
      <c r="O771" s="149"/>
      <c r="P771" s="145"/>
      <c r="Q771" s="145"/>
      <c r="R771" s="142"/>
      <c r="S771" s="142"/>
      <c r="T771" s="142"/>
      <c r="U771" s="141"/>
      <c r="V771" s="141"/>
      <c r="W771" s="141"/>
      <c r="X771" s="141"/>
      <c r="Y771" s="141"/>
      <c r="Z771" s="141"/>
      <c r="AA771" s="141"/>
      <c r="AB771" s="141"/>
      <c r="AC771" s="141"/>
      <c r="AD771" s="302">
        <f t="shared" si="199"/>
        <v>0</v>
      </c>
      <c r="AE771" s="451">
        <v>5.46</v>
      </c>
      <c r="AF771" s="311">
        <f t="shared" si="200"/>
        <v>0</v>
      </c>
      <c r="AG771" s="336"/>
      <c r="AH771" s="250"/>
      <c r="AO771"/>
      <c r="AP771"/>
    </row>
    <row r="772" spans="1:42" s="1" customFormat="1" ht="94.5" customHeight="1" thickBot="1">
      <c r="A772" s="488"/>
      <c r="B772" s="194" t="s">
        <v>264</v>
      </c>
      <c r="C772" s="130" t="s">
        <v>758</v>
      </c>
      <c r="D772" s="165">
        <v>10</v>
      </c>
      <c r="E772" s="19"/>
      <c r="F772" s="59"/>
      <c r="G772" s="59"/>
      <c r="H772" s="59"/>
      <c r="I772" s="59"/>
      <c r="J772" s="59"/>
      <c r="K772" s="59"/>
      <c r="L772" s="141"/>
      <c r="M772" s="160"/>
      <c r="N772" s="149"/>
      <c r="O772" s="149"/>
      <c r="P772" s="150"/>
      <c r="Q772" s="150"/>
      <c r="R772" s="142"/>
      <c r="S772" s="142"/>
      <c r="T772" s="142"/>
      <c r="U772" s="141"/>
      <c r="V772" s="141"/>
      <c r="W772" s="141"/>
      <c r="X772" s="141"/>
      <c r="Y772" s="141"/>
      <c r="Z772" s="141"/>
      <c r="AA772" s="141"/>
      <c r="AB772" s="141"/>
      <c r="AC772" s="141"/>
      <c r="AD772" s="302">
        <f t="shared" si="199"/>
        <v>0</v>
      </c>
      <c r="AE772" s="451">
        <v>6.46</v>
      </c>
      <c r="AF772" s="311">
        <f t="shared" si="200"/>
        <v>0</v>
      </c>
      <c r="AG772" s="336"/>
      <c r="AH772" s="250"/>
      <c r="AO772"/>
      <c r="AP772"/>
    </row>
    <row r="773" spans="1:42" s="1" customFormat="1" ht="94.5" customHeight="1" thickBot="1">
      <c r="A773" s="488"/>
      <c r="B773" s="194" t="s">
        <v>265</v>
      </c>
      <c r="C773" s="130" t="s">
        <v>766</v>
      </c>
      <c r="D773" s="165">
        <v>10</v>
      </c>
      <c r="E773" s="19"/>
      <c r="F773" s="59"/>
      <c r="G773" s="59"/>
      <c r="H773" s="59"/>
      <c r="I773" s="59"/>
      <c r="J773" s="59"/>
      <c r="K773" s="59"/>
      <c r="L773" s="141"/>
      <c r="M773" s="160"/>
      <c r="N773" s="124"/>
      <c r="O773" s="149"/>
      <c r="P773" s="149"/>
      <c r="Q773" s="149"/>
      <c r="R773" s="142"/>
      <c r="S773" s="142"/>
      <c r="T773" s="142"/>
      <c r="U773" s="141"/>
      <c r="V773" s="141"/>
      <c r="W773" s="141"/>
      <c r="X773" s="141"/>
      <c r="Y773" s="141"/>
      <c r="Z773" s="141"/>
      <c r="AA773" s="141"/>
      <c r="AB773" s="141"/>
      <c r="AC773" s="141"/>
      <c r="AD773" s="302">
        <f t="shared" si="199"/>
        <v>0</v>
      </c>
      <c r="AE773" s="451">
        <v>2.62</v>
      </c>
      <c r="AF773" s="311">
        <f t="shared" si="200"/>
        <v>0</v>
      </c>
      <c r="AG773" s="336"/>
      <c r="AH773" s="250"/>
      <c r="AO773"/>
      <c r="AP773"/>
    </row>
    <row r="774" spans="1:42" s="3" customFormat="1" ht="150" customHeight="1" thickBot="1">
      <c r="A774" s="488"/>
      <c r="B774" s="194" t="s">
        <v>266</v>
      </c>
      <c r="C774" s="130" t="s">
        <v>759</v>
      </c>
      <c r="D774" s="165">
        <v>10</v>
      </c>
      <c r="E774" s="19"/>
      <c r="F774" s="59"/>
      <c r="G774" s="59"/>
      <c r="H774" s="59"/>
      <c r="I774" s="59"/>
      <c r="J774" s="59"/>
      <c r="K774" s="59"/>
      <c r="L774" s="141"/>
      <c r="M774" s="124"/>
      <c r="N774" s="124"/>
      <c r="O774" s="124"/>
      <c r="P774" s="149"/>
      <c r="Q774" s="160"/>
      <c r="R774" s="142"/>
      <c r="S774" s="142"/>
      <c r="T774" s="142"/>
      <c r="U774" s="141"/>
      <c r="V774" s="141"/>
      <c r="W774" s="141"/>
      <c r="X774" s="141"/>
      <c r="Y774" s="141"/>
      <c r="Z774" s="141"/>
      <c r="AA774" s="141"/>
      <c r="AB774" s="141"/>
      <c r="AC774" s="141"/>
      <c r="AD774" s="302">
        <f t="shared" si="199"/>
        <v>0</v>
      </c>
      <c r="AE774" s="451">
        <v>3.13</v>
      </c>
      <c r="AF774" s="311">
        <f t="shared" si="200"/>
        <v>0</v>
      </c>
      <c r="AG774" s="335"/>
      <c r="AH774" s="250"/>
      <c r="AO774"/>
      <c r="AP774"/>
    </row>
    <row r="775" spans="1:42" ht="150" customHeight="1" thickBot="1">
      <c r="A775" s="476" t="s">
        <v>570</v>
      </c>
      <c r="B775" s="477"/>
      <c r="C775" s="478"/>
      <c r="D775" s="473" t="s">
        <v>571</v>
      </c>
      <c r="E775" s="9"/>
      <c r="F775" s="103" t="s">
        <v>573</v>
      </c>
      <c r="G775" s="103" t="s">
        <v>576</v>
      </c>
      <c r="H775" s="112" t="s">
        <v>582</v>
      </c>
      <c r="I775" s="124"/>
      <c r="J775" s="124"/>
      <c r="K775" s="124"/>
      <c r="L775" s="124"/>
      <c r="M775" s="124"/>
      <c r="N775" s="124"/>
      <c r="O775" s="124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  <c r="AA775" s="124"/>
      <c r="AB775" s="124"/>
      <c r="AC775" s="124"/>
      <c r="AD775" s="33" t="s">
        <v>2</v>
      </c>
      <c r="AE775" s="449" t="s">
        <v>386</v>
      </c>
      <c r="AF775" s="310" t="s">
        <v>387</v>
      </c>
      <c r="AG775" s="331"/>
      <c r="AH775" s="250"/>
    </row>
    <row r="776" spans="1:42" ht="94.5" customHeight="1" thickBot="1">
      <c r="A776" s="479"/>
      <c r="B776" s="480"/>
      <c r="C776" s="481"/>
      <c r="D776" s="474"/>
      <c r="E776" s="9"/>
      <c r="F776" s="104" t="s">
        <v>4</v>
      </c>
      <c r="G776" s="104" t="s">
        <v>5</v>
      </c>
      <c r="H776" s="104" t="s">
        <v>443</v>
      </c>
      <c r="I776" s="124"/>
      <c r="J776" s="124"/>
      <c r="K776" s="124"/>
      <c r="L776" s="124"/>
      <c r="M776" s="124"/>
      <c r="N776" s="124"/>
      <c r="O776" s="124"/>
      <c r="P776" s="124"/>
      <c r="Q776" s="124"/>
      <c r="R776" s="124"/>
      <c r="S776" s="124"/>
      <c r="T776" s="124"/>
      <c r="U776" s="124"/>
      <c r="V776" s="124"/>
      <c r="W776" s="124"/>
      <c r="X776" s="124"/>
      <c r="Y776" s="124"/>
      <c r="Z776" s="124"/>
      <c r="AA776" s="124"/>
      <c r="AB776" s="124"/>
      <c r="AC776" s="124"/>
      <c r="AD776" s="34"/>
      <c r="AE776" s="450"/>
      <c r="AF776" s="311"/>
      <c r="AG776" s="331"/>
      <c r="AH776" s="250"/>
    </row>
    <row r="777" spans="1:42" ht="45" customHeight="1" thickBot="1">
      <c r="A777" s="482"/>
      <c r="B777" s="483"/>
      <c r="C777" s="484"/>
      <c r="D777" s="475"/>
      <c r="E777" s="9"/>
      <c r="F777" s="231"/>
      <c r="G777" s="232"/>
      <c r="H777" s="233"/>
      <c r="I777" s="124"/>
      <c r="J777" s="124"/>
      <c r="K777" s="124"/>
      <c r="L777" s="124"/>
      <c r="M777" s="124"/>
      <c r="N777" s="124"/>
      <c r="O777" s="124"/>
      <c r="P777" s="124"/>
      <c r="Q777" s="124"/>
      <c r="R777" s="124"/>
      <c r="S777" s="124"/>
      <c r="T777" s="124"/>
      <c r="U777" s="124"/>
      <c r="V777" s="124"/>
      <c r="W777" s="124"/>
      <c r="X777" s="124"/>
      <c r="Y777" s="124"/>
      <c r="Z777" s="124"/>
      <c r="AA777" s="124"/>
      <c r="AB777" s="124"/>
      <c r="AC777" s="124"/>
      <c r="AD777" s="34">
        <f>SUM(AD778:AD779)</f>
        <v>0</v>
      </c>
      <c r="AE777" s="450"/>
      <c r="AF777" s="314"/>
      <c r="AG777" s="326"/>
      <c r="AH777" s="250"/>
    </row>
    <row r="778" spans="1:42" ht="150" customHeight="1" thickBot="1">
      <c r="A778" s="273"/>
      <c r="B778" s="267" t="s">
        <v>790</v>
      </c>
      <c r="C778" s="127" t="s">
        <v>846</v>
      </c>
      <c r="D778" s="111">
        <v>24</v>
      </c>
      <c r="E778" s="9"/>
      <c r="F778" s="59"/>
      <c r="G778" s="59"/>
      <c r="H778" s="59"/>
      <c r="I778" s="124"/>
      <c r="J778" s="124"/>
      <c r="K778" s="124"/>
      <c r="L778" s="124"/>
      <c r="M778" s="124"/>
      <c r="N778" s="124"/>
      <c r="O778" s="124"/>
      <c r="P778" s="124"/>
      <c r="Q778" s="124"/>
      <c r="R778" s="124"/>
      <c r="S778" s="124"/>
      <c r="T778" s="124"/>
      <c r="U778" s="124"/>
      <c r="V778" s="124"/>
      <c r="W778" s="124"/>
      <c r="X778" s="124"/>
      <c r="Y778" s="124"/>
      <c r="Z778" s="124"/>
      <c r="AA778" s="124"/>
      <c r="AB778" s="124"/>
      <c r="AC778" s="124"/>
      <c r="AD778" s="302">
        <f t="shared" ref="AD778:AD779" si="201">SUM(ROUNDUP(F778/D778,0),ROUNDUP(G778/D778,0),ROUNDUP(H778/D778,0),ROUNDUP(I778/D778,0),ROUNDUP(J778/D778,0),ROUNDUP(K778/D778,0),ROUNDUP(L778/D778,0),ROUNDUP(M778/D778,0),ROUNDUP(N778/D778,0),ROUNDUP(O778/D778,0),ROUNDUP(P778/D778,0),ROUNDUP(Q778/D778,0),ROUNDUP(R778/D778,0),ROUNDUP(S778/D778,0),ROUNDUP(T778/D778,0),ROUNDUP(U778/D778,0),ROUNDUP(V778/D778,0),ROUNDUP(W778/D778,0),ROUNDUP(X778/D778,0),ROUNDUP(Y778/D778,0),ROUNDUP(Z778/D778,0),ROUNDUP(AA778/D778,0),ROUNDUP(AB778/D778,0),ROUNDUP(AC778/D778,0))*D778</f>
        <v>0</v>
      </c>
      <c r="AE778" s="451">
        <v>6.88</v>
      </c>
      <c r="AF778" s="311">
        <f t="shared" ref="AF778:AF779" si="202">AD778*AE778</f>
        <v>0</v>
      </c>
      <c r="AG778" s="330"/>
      <c r="AH778" s="250"/>
    </row>
    <row r="779" spans="1:42" ht="150" customHeight="1" thickBot="1">
      <c r="A779" s="300"/>
      <c r="B779" s="267" t="s">
        <v>791</v>
      </c>
      <c r="C779" s="127" t="s">
        <v>847</v>
      </c>
      <c r="D779" s="111">
        <v>24</v>
      </c>
      <c r="E779" s="9"/>
      <c r="F779" s="59"/>
      <c r="G779" s="59"/>
      <c r="H779" s="59"/>
      <c r="I779" s="124"/>
      <c r="J779" s="124"/>
      <c r="K779" s="124"/>
      <c r="L779" s="124"/>
      <c r="M779" s="124"/>
      <c r="N779" s="124"/>
      <c r="O779" s="124"/>
      <c r="P779" s="124"/>
      <c r="Q779" s="124"/>
      <c r="R779" s="124"/>
      <c r="S779" s="124"/>
      <c r="T779" s="124"/>
      <c r="U779" s="124"/>
      <c r="V779" s="124"/>
      <c r="W779" s="124"/>
      <c r="X779" s="124"/>
      <c r="Y779" s="124"/>
      <c r="Z779" s="124"/>
      <c r="AA779" s="124"/>
      <c r="AB779" s="124"/>
      <c r="AC779" s="124"/>
      <c r="AD779" s="302">
        <f t="shared" si="201"/>
        <v>0</v>
      </c>
      <c r="AE779" s="451">
        <v>3.95</v>
      </c>
      <c r="AF779" s="311">
        <f t="shared" si="202"/>
        <v>0</v>
      </c>
      <c r="AG779" s="328"/>
      <c r="AH779" s="250"/>
    </row>
    <row r="780" spans="1:42" s="1" customFormat="1" ht="150" customHeight="1" thickBot="1">
      <c r="A780" s="494" t="s">
        <v>570</v>
      </c>
      <c r="B780" s="495"/>
      <c r="C780" s="496"/>
      <c r="D780" s="473" t="s">
        <v>571</v>
      </c>
      <c r="E780" s="85"/>
      <c r="F780" s="103" t="s">
        <v>664</v>
      </c>
      <c r="G780" s="103" t="s">
        <v>687</v>
      </c>
      <c r="H780" s="103" t="s">
        <v>688</v>
      </c>
      <c r="I780" s="103" t="s">
        <v>689</v>
      </c>
      <c r="J780" s="255" t="s">
        <v>690</v>
      </c>
      <c r="K780" s="255" t="s">
        <v>1245</v>
      </c>
      <c r="L780" s="149"/>
      <c r="M780" s="149"/>
      <c r="N780" s="149"/>
      <c r="O780" s="124"/>
      <c r="P780" s="124"/>
      <c r="Q780" s="124"/>
      <c r="R780" s="145"/>
      <c r="S780" s="145"/>
      <c r="T780" s="143"/>
      <c r="U780" s="159"/>
      <c r="V780" s="159"/>
      <c r="W780" s="143"/>
      <c r="X780" s="143"/>
      <c r="Y780" s="143"/>
      <c r="Z780" s="143"/>
      <c r="AA780" s="143"/>
      <c r="AB780" s="143"/>
      <c r="AC780" s="143"/>
      <c r="AD780" s="33" t="s">
        <v>2</v>
      </c>
      <c r="AE780" s="449" t="s">
        <v>386</v>
      </c>
      <c r="AF780" s="310" t="s">
        <v>387</v>
      </c>
      <c r="AG780" s="336"/>
      <c r="AH780" s="250"/>
      <c r="AO780"/>
      <c r="AP780"/>
    </row>
    <row r="781" spans="1:42" s="1" customFormat="1" ht="30" customHeight="1" thickBot="1">
      <c r="A781" s="470"/>
      <c r="B781" s="471"/>
      <c r="C781" s="472"/>
      <c r="D781" s="474"/>
      <c r="E781" s="86"/>
      <c r="F781" s="116" t="s">
        <v>78</v>
      </c>
      <c r="G781" s="104" t="s">
        <v>75</v>
      </c>
      <c r="H781" s="104" t="s">
        <v>77</v>
      </c>
      <c r="I781" s="122" t="s">
        <v>325</v>
      </c>
      <c r="J781" s="122" t="s">
        <v>326</v>
      </c>
      <c r="K781" s="122" t="s">
        <v>356</v>
      </c>
      <c r="L781" s="149"/>
      <c r="M781" s="149"/>
      <c r="N781" s="124"/>
      <c r="O781" s="124"/>
      <c r="P781" s="124"/>
      <c r="Q781" s="124"/>
      <c r="R781" s="150"/>
      <c r="S781" s="150"/>
      <c r="T781" s="124"/>
      <c r="U781" s="159"/>
      <c r="V781" s="159"/>
      <c r="W781" s="124"/>
      <c r="X781" s="124"/>
      <c r="Y781" s="124"/>
      <c r="Z781" s="124"/>
      <c r="AA781" s="124"/>
      <c r="AB781" s="124"/>
      <c r="AC781" s="124"/>
      <c r="AD781" s="34"/>
      <c r="AE781" s="450"/>
      <c r="AF781" s="315"/>
      <c r="AG781" s="336"/>
      <c r="AH781" s="250"/>
      <c r="AO781"/>
      <c r="AP781"/>
    </row>
    <row r="782" spans="1:42" s="1" customFormat="1" ht="45" customHeight="1" thickBot="1">
      <c r="A782" s="489"/>
      <c r="B782" s="490"/>
      <c r="C782" s="491"/>
      <c r="D782" s="475"/>
      <c r="E782" s="87"/>
      <c r="F782" s="13"/>
      <c r="G782" s="7"/>
      <c r="H782" s="7"/>
      <c r="I782" s="21"/>
      <c r="J782" s="21"/>
      <c r="K782" s="21"/>
      <c r="L782" s="149"/>
      <c r="M782" s="149"/>
      <c r="N782" s="145"/>
      <c r="O782" s="145"/>
      <c r="P782" s="145"/>
      <c r="Q782" s="145"/>
      <c r="R782" s="149"/>
      <c r="S782" s="149"/>
      <c r="T782" s="124"/>
      <c r="U782" s="160"/>
      <c r="V782" s="160"/>
      <c r="W782" s="124"/>
      <c r="X782" s="124"/>
      <c r="Y782" s="124"/>
      <c r="Z782" s="124"/>
      <c r="AA782" s="124"/>
      <c r="AB782" s="124"/>
      <c r="AC782" s="124"/>
      <c r="AD782" s="34">
        <f>SUM(AD783:AD784)</f>
        <v>0</v>
      </c>
      <c r="AE782" s="450"/>
      <c r="AF782" s="314"/>
      <c r="AG782" s="326"/>
      <c r="AH782" s="250"/>
      <c r="AO782"/>
      <c r="AP782"/>
    </row>
    <row r="783" spans="1:42" s="1" customFormat="1" ht="147" customHeight="1" thickBot="1">
      <c r="A783" s="54"/>
      <c r="B783" s="201" t="s">
        <v>388</v>
      </c>
      <c r="C783" s="136" t="s">
        <v>760</v>
      </c>
      <c r="D783" s="116">
        <v>48</v>
      </c>
      <c r="E783" s="20"/>
      <c r="F783" s="59"/>
      <c r="G783" s="59"/>
      <c r="H783" s="59"/>
      <c r="I783" s="59"/>
      <c r="J783" s="59"/>
      <c r="K783" s="59"/>
      <c r="L783" s="149"/>
      <c r="M783" s="149"/>
      <c r="N783" s="149"/>
      <c r="O783" s="149"/>
      <c r="P783" s="150"/>
      <c r="Q783" s="124"/>
      <c r="R783" s="124"/>
      <c r="S783" s="124"/>
      <c r="T783" s="124"/>
      <c r="U783" s="160"/>
      <c r="V783" s="160"/>
      <c r="W783" s="124"/>
      <c r="X783" s="124"/>
      <c r="Y783" s="124"/>
      <c r="Z783" s="124"/>
      <c r="AA783" s="124"/>
      <c r="AB783" s="124"/>
      <c r="AC783" s="124"/>
      <c r="AD783" s="302">
        <f t="shared" ref="AD783:AD784" si="203">SUM(ROUNDUP(F783/D783,0),ROUNDUP(G783/D783,0),ROUNDUP(H783/D783,0),ROUNDUP(I783/D783,0),ROUNDUP(J783/D783,0),ROUNDUP(K783/D783,0),ROUNDUP(L783/D783,0),ROUNDUP(M783/D783,0),ROUNDUP(N783/D783,0),ROUNDUP(O783/D783,0),ROUNDUP(P783/D783,0),ROUNDUP(Q783/D783,0),ROUNDUP(R783/D783,0),ROUNDUP(S783/D783,0),ROUNDUP(T783/D783,0),ROUNDUP(U783/D783,0),ROUNDUP(V783/D783,0),ROUNDUP(W783/D783,0),ROUNDUP(X783/D783,0),ROUNDUP(Y783/D783,0),ROUNDUP(Z783/D783,0),ROUNDUP(AA783/D783,0),ROUNDUP(AB783/D783,0),ROUNDUP(AC783/D783,0))*D783</f>
        <v>0</v>
      </c>
      <c r="AE783" s="451">
        <v>2.96</v>
      </c>
      <c r="AF783" s="311">
        <f t="shared" ref="AF783:AF784" si="204">AD783*AE783</f>
        <v>0</v>
      </c>
      <c r="AG783" s="336"/>
      <c r="AH783" s="250"/>
      <c r="AO783"/>
      <c r="AP783"/>
    </row>
    <row r="784" spans="1:42" s="1" customFormat="1" ht="171" customHeight="1" thickBot="1">
      <c r="A784" s="54"/>
      <c r="B784" s="271" t="s">
        <v>389</v>
      </c>
      <c r="C784" s="136" t="s">
        <v>701</v>
      </c>
      <c r="D784" s="116">
        <v>48</v>
      </c>
      <c r="E784" s="2"/>
      <c r="F784" s="59"/>
      <c r="G784" s="59"/>
      <c r="H784" s="59"/>
      <c r="I784" s="59"/>
      <c r="J784" s="59"/>
      <c r="K784" s="160"/>
      <c r="L784" s="160"/>
      <c r="M784" s="160"/>
      <c r="N784" s="160"/>
      <c r="O784" s="124"/>
      <c r="P784" s="149"/>
      <c r="Q784" s="124"/>
      <c r="R784" s="124"/>
      <c r="S784" s="124"/>
      <c r="T784" s="124"/>
      <c r="U784" s="124"/>
      <c r="V784" s="124"/>
      <c r="W784" s="124"/>
      <c r="X784" s="124"/>
      <c r="Y784" s="124"/>
      <c r="Z784" s="124"/>
      <c r="AA784" s="124"/>
      <c r="AB784" s="124"/>
      <c r="AC784" s="124"/>
      <c r="AD784" s="302">
        <f t="shared" si="203"/>
        <v>0</v>
      </c>
      <c r="AE784" s="451">
        <v>2.04</v>
      </c>
      <c r="AF784" s="311">
        <f t="shared" si="204"/>
        <v>0</v>
      </c>
      <c r="AG784" s="336"/>
      <c r="AH784" s="250"/>
      <c r="AO784"/>
      <c r="AP784"/>
    </row>
    <row r="785" spans="1:42" s="1" customFormat="1" ht="43.5" customHeight="1" thickBot="1">
      <c r="A785" s="494" t="s">
        <v>570</v>
      </c>
      <c r="B785" s="495"/>
      <c r="C785" s="496"/>
      <c r="D785" s="473" t="s">
        <v>571</v>
      </c>
      <c r="E785" s="9"/>
      <c r="F785" s="103" t="s">
        <v>1</v>
      </c>
      <c r="G785" s="103" t="s">
        <v>574</v>
      </c>
      <c r="H785" s="117" t="s">
        <v>111</v>
      </c>
      <c r="I785" s="103" t="s">
        <v>576</v>
      </c>
      <c r="J785" s="103" t="s">
        <v>680</v>
      </c>
      <c r="K785" s="103" t="s">
        <v>678</v>
      </c>
      <c r="L785" s="103" t="s">
        <v>1244</v>
      </c>
      <c r="M785" s="103" t="s">
        <v>1246</v>
      </c>
      <c r="N785" s="124"/>
      <c r="O785" s="124"/>
      <c r="P785" s="124"/>
      <c r="Q785" s="124"/>
      <c r="R785" s="124"/>
      <c r="S785" s="124"/>
      <c r="T785" s="124"/>
      <c r="U785" s="124"/>
      <c r="V785" s="124"/>
      <c r="W785" s="124"/>
      <c r="X785" s="124"/>
      <c r="Y785" s="124"/>
      <c r="Z785" s="124"/>
      <c r="AA785" s="124"/>
      <c r="AB785" s="124"/>
      <c r="AC785" s="124"/>
      <c r="AD785" s="33" t="s">
        <v>2</v>
      </c>
      <c r="AE785" s="449" t="s">
        <v>386</v>
      </c>
      <c r="AF785" s="310" t="s">
        <v>387</v>
      </c>
      <c r="AG785" s="336"/>
      <c r="AH785" s="250"/>
      <c r="AO785"/>
      <c r="AP785"/>
    </row>
    <row r="786" spans="1:42" s="1" customFormat="1" ht="30" customHeight="1" thickBot="1">
      <c r="A786" s="470"/>
      <c r="B786" s="471"/>
      <c r="C786" s="472"/>
      <c r="D786" s="474"/>
      <c r="E786" s="9"/>
      <c r="F786" s="104" t="s">
        <v>12</v>
      </c>
      <c r="G786" s="104" t="s">
        <v>4</v>
      </c>
      <c r="H786" s="106" t="s">
        <v>112</v>
      </c>
      <c r="I786" s="106" t="s">
        <v>5</v>
      </c>
      <c r="J786" s="119" t="s">
        <v>233</v>
      </c>
      <c r="K786" s="104" t="s">
        <v>443</v>
      </c>
      <c r="L786" s="104" t="s">
        <v>320</v>
      </c>
      <c r="M786" s="104" t="s">
        <v>338</v>
      </c>
      <c r="N786" s="124"/>
      <c r="O786" s="124"/>
      <c r="P786" s="124"/>
      <c r="Q786" s="124"/>
      <c r="R786" s="124"/>
      <c r="S786" s="124"/>
      <c r="T786" s="124"/>
      <c r="U786" s="124"/>
      <c r="V786" s="124"/>
      <c r="W786" s="124"/>
      <c r="X786" s="124"/>
      <c r="Y786" s="124"/>
      <c r="Z786" s="124"/>
      <c r="AA786" s="124"/>
      <c r="AB786" s="124"/>
      <c r="AC786" s="124"/>
      <c r="AD786" s="34"/>
      <c r="AE786" s="450"/>
      <c r="AF786" s="311"/>
      <c r="AG786" s="336"/>
      <c r="AH786" s="250"/>
      <c r="AO786"/>
      <c r="AP786"/>
    </row>
    <row r="787" spans="1:42" s="1" customFormat="1" ht="42" customHeight="1" thickBot="1">
      <c r="A787" s="489"/>
      <c r="B787" s="490"/>
      <c r="C787" s="491"/>
      <c r="D787" s="475"/>
      <c r="E787" s="9"/>
      <c r="F787" s="7"/>
      <c r="G787" s="17"/>
      <c r="H787" s="17"/>
      <c r="I787" s="13"/>
      <c r="J787" s="232"/>
      <c r="K787" s="63"/>
      <c r="L787" s="13"/>
      <c r="M787" s="13"/>
      <c r="N787" s="124"/>
      <c r="O787" s="124"/>
      <c r="P787" s="124"/>
      <c r="Q787" s="124"/>
      <c r="R787" s="124"/>
      <c r="S787" s="124"/>
      <c r="T787" s="124"/>
      <c r="U787" s="124"/>
      <c r="V787" s="124"/>
      <c r="W787" s="124"/>
      <c r="X787" s="124"/>
      <c r="Y787" s="124"/>
      <c r="Z787" s="124"/>
      <c r="AA787" s="124"/>
      <c r="AB787" s="124"/>
      <c r="AC787" s="124"/>
      <c r="AD787" s="34">
        <f>SUM(AD788)</f>
        <v>0</v>
      </c>
      <c r="AE787" s="450"/>
      <c r="AF787" s="314"/>
      <c r="AG787" s="326"/>
      <c r="AH787" s="250"/>
      <c r="AO787"/>
      <c r="AP787"/>
    </row>
    <row r="788" spans="1:42" s="3" customFormat="1" ht="118.5" customHeight="1" thickBot="1">
      <c r="A788" s="187"/>
      <c r="B788" s="194" t="s">
        <v>504</v>
      </c>
      <c r="C788" s="130" t="s">
        <v>1142</v>
      </c>
      <c r="D788" s="176">
        <v>20</v>
      </c>
      <c r="E788" s="88"/>
      <c r="F788" s="59"/>
      <c r="G788" s="59"/>
      <c r="H788" s="59"/>
      <c r="I788" s="59"/>
      <c r="J788" s="59"/>
      <c r="K788" s="59"/>
      <c r="L788" s="59"/>
      <c r="M788" s="59"/>
      <c r="N788" s="124"/>
      <c r="O788" s="124"/>
      <c r="P788" s="124"/>
      <c r="Q788" s="142"/>
      <c r="R788" s="124"/>
      <c r="S788" s="124"/>
      <c r="T788" s="141"/>
      <c r="U788" s="149"/>
      <c r="V788" s="149"/>
      <c r="W788" s="141"/>
      <c r="X788" s="141"/>
      <c r="Y788" s="141"/>
      <c r="Z788" s="141"/>
      <c r="AA788" s="141"/>
      <c r="AB788" s="141"/>
      <c r="AC788" s="141"/>
      <c r="AD788" s="302">
        <f t="shared" ref="AD788" si="205">SUM(ROUNDUP(F788/D788,0),ROUNDUP(G788/D788,0),ROUNDUP(H788/D788,0),ROUNDUP(I788/D788,0),ROUNDUP(J788/D788,0),ROUNDUP(K788/D788,0),ROUNDUP(L788/D788,0),ROUNDUP(M788/D788,0),ROUNDUP(N788/D788,0),ROUNDUP(O788/D788,0),ROUNDUP(P788/D788,0),ROUNDUP(Q788/D788,0),ROUNDUP(R788/D788,0),ROUNDUP(S788/D788,0),ROUNDUP(T788/D788,0),ROUNDUP(U788/D788,0),ROUNDUP(V788/D788,0),ROUNDUP(W788/D788,0),ROUNDUP(X788/D788,0),ROUNDUP(Y788/D788,0),ROUNDUP(Z788/D788,0),ROUNDUP(AA788/D788,0),ROUNDUP(AB788/D788,0),ROUNDUP(AC788/D788,0))*D788</f>
        <v>0</v>
      </c>
      <c r="AE788" s="451">
        <v>2.66</v>
      </c>
      <c r="AF788" s="311">
        <f>AD788*AE788</f>
        <v>0</v>
      </c>
      <c r="AG788" s="335"/>
      <c r="AH788" s="250"/>
      <c r="AO788"/>
      <c r="AP788"/>
    </row>
    <row r="789" spans="1:42" s="3" customFormat="1" ht="39.950000000000003" customHeight="1" thickBot="1">
      <c r="A789" s="494" t="s">
        <v>570</v>
      </c>
      <c r="B789" s="495"/>
      <c r="C789" s="496"/>
      <c r="D789" s="473" t="s">
        <v>571</v>
      </c>
      <c r="E789" s="85"/>
      <c r="F789" s="103" t="s">
        <v>89</v>
      </c>
      <c r="G789" s="103" t="s">
        <v>574</v>
      </c>
      <c r="H789" s="103" t="s">
        <v>576</v>
      </c>
      <c r="I789" s="160"/>
      <c r="J789" s="145"/>
      <c r="K789" s="160"/>
      <c r="L789" s="140"/>
      <c r="M789" s="150"/>
      <c r="N789" s="162"/>
      <c r="O789" s="143"/>
      <c r="P789" s="149"/>
      <c r="Q789" s="149"/>
      <c r="R789" s="145"/>
      <c r="S789" s="145"/>
      <c r="T789" s="145"/>
      <c r="U789" s="145"/>
      <c r="V789" s="145"/>
      <c r="W789" s="145"/>
      <c r="X789" s="145"/>
      <c r="Y789" s="145"/>
      <c r="Z789" s="145"/>
      <c r="AA789" s="145"/>
      <c r="AB789" s="145"/>
      <c r="AC789" s="145"/>
      <c r="AD789" s="33" t="s">
        <v>2</v>
      </c>
      <c r="AE789" s="449" t="s">
        <v>386</v>
      </c>
      <c r="AF789" s="310" t="s">
        <v>387</v>
      </c>
      <c r="AG789" s="335"/>
      <c r="AH789" s="250"/>
      <c r="AO789"/>
      <c r="AP789"/>
    </row>
    <row r="790" spans="1:42" s="3" customFormat="1" ht="39.950000000000003" customHeight="1" thickBot="1">
      <c r="A790" s="470"/>
      <c r="B790" s="471"/>
      <c r="C790" s="472"/>
      <c r="D790" s="474"/>
      <c r="E790" s="166"/>
      <c r="F790" s="107" t="s">
        <v>12</v>
      </c>
      <c r="G790" s="138" t="s">
        <v>4</v>
      </c>
      <c r="H790" s="104" t="s">
        <v>5</v>
      </c>
      <c r="I790" s="160"/>
      <c r="J790" s="150"/>
      <c r="K790" s="160"/>
      <c r="L790" s="155"/>
      <c r="M790" s="149"/>
      <c r="N790" s="141"/>
      <c r="O790" s="154"/>
      <c r="P790" s="149"/>
      <c r="Q790" s="149"/>
      <c r="R790" s="149"/>
      <c r="S790" s="149"/>
      <c r="T790" s="149"/>
      <c r="U790" s="141"/>
      <c r="V790" s="141"/>
      <c r="W790" s="141"/>
      <c r="X790" s="141"/>
      <c r="Y790" s="141"/>
      <c r="Z790" s="141"/>
      <c r="AA790" s="141"/>
      <c r="AB790" s="141"/>
      <c r="AC790" s="141"/>
      <c r="AD790" s="34"/>
      <c r="AE790" s="451"/>
      <c r="AF790" s="315"/>
      <c r="AG790" s="335"/>
      <c r="AH790" s="250"/>
      <c r="AO790"/>
      <c r="AP790"/>
    </row>
    <row r="791" spans="1:42" s="1" customFormat="1" ht="43.5" customHeight="1" thickBot="1">
      <c r="A791" s="489"/>
      <c r="B791" s="490"/>
      <c r="C791" s="491"/>
      <c r="D791" s="475"/>
      <c r="E791" s="87"/>
      <c r="F791" s="24"/>
      <c r="G791" s="16"/>
      <c r="H791" s="43"/>
      <c r="I791" s="160"/>
      <c r="J791" s="149"/>
      <c r="K791" s="160"/>
      <c r="L791" s="155"/>
      <c r="M791" s="142"/>
      <c r="N791" s="149"/>
      <c r="O791" s="154"/>
      <c r="P791" s="149"/>
      <c r="Q791" s="149"/>
      <c r="R791" s="149"/>
      <c r="S791" s="149"/>
      <c r="T791" s="149"/>
      <c r="U791" s="141"/>
      <c r="V791" s="141"/>
      <c r="W791" s="141"/>
      <c r="X791" s="141"/>
      <c r="Y791" s="141"/>
      <c r="Z791" s="141"/>
      <c r="AA791" s="141"/>
      <c r="AB791" s="141"/>
      <c r="AC791" s="141"/>
      <c r="AD791" s="34">
        <f>SUM(AD792)</f>
        <v>0</v>
      </c>
      <c r="AE791" s="451"/>
      <c r="AF791" s="314"/>
      <c r="AG791" s="326"/>
      <c r="AH791" s="250"/>
      <c r="AO791"/>
      <c r="AP791"/>
    </row>
    <row r="792" spans="1:42" s="1" customFormat="1" ht="124.5" customHeight="1" thickBot="1">
      <c r="A792" s="190"/>
      <c r="B792" s="195" t="s">
        <v>313</v>
      </c>
      <c r="C792" s="130" t="s">
        <v>879</v>
      </c>
      <c r="D792" s="165">
        <v>10</v>
      </c>
      <c r="E792" s="19"/>
      <c r="F792" s="59"/>
      <c r="G792" s="59"/>
      <c r="H792" s="59"/>
      <c r="I792" s="160"/>
      <c r="J792" s="155"/>
      <c r="K792" s="160"/>
      <c r="L792" s="145"/>
      <c r="M792" s="143"/>
      <c r="N792" s="143"/>
      <c r="O792" s="154"/>
      <c r="P792" s="143"/>
      <c r="Q792" s="143"/>
      <c r="R792" s="157"/>
      <c r="S792" s="157"/>
      <c r="T792" s="157"/>
      <c r="U792" s="157"/>
      <c r="V792" s="141"/>
      <c r="W792" s="141"/>
      <c r="X792" s="141"/>
      <c r="Y792" s="141"/>
      <c r="Z792" s="141"/>
      <c r="AA792" s="141"/>
      <c r="AB792" s="141"/>
      <c r="AC792" s="141"/>
      <c r="AD792" s="302">
        <f t="shared" ref="AD792" si="206">SUM(ROUNDUP(F792/D792,0),ROUNDUP(G792/D792,0),ROUNDUP(H792/D792,0),ROUNDUP(I792/D792,0),ROUNDUP(J792/D792,0),ROUNDUP(K792/D792,0),ROUNDUP(L792/D792,0),ROUNDUP(M792/D792,0),ROUNDUP(N792/D792,0),ROUNDUP(O792/D792,0),ROUNDUP(P792/D792,0),ROUNDUP(Q792/D792,0),ROUNDUP(R792/D792,0),ROUNDUP(S792/D792,0),ROUNDUP(T792/D792,0),ROUNDUP(U792/D792,0),ROUNDUP(V792/D792,0),ROUNDUP(W792/D792,0),ROUNDUP(X792/D792,0),ROUNDUP(Y792/D792,0),ROUNDUP(Z792/D792,0),ROUNDUP(AA792/D792,0),ROUNDUP(AB792/D792,0),ROUNDUP(AC792/D792,0))*D792</f>
        <v>0</v>
      </c>
      <c r="AE792" s="451">
        <v>1.57</v>
      </c>
      <c r="AF792" s="311">
        <f>AD792*AE792</f>
        <v>0</v>
      </c>
      <c r="AG792" s="336"/>
      <c r="AH792" s="250"/>
      <c r="AO792"/>
      <c r="AP792"/>
    </row>
    <row r="793" spans="1:42" s="1" customFormat="1" ht="44.1" customHeight="1" thickBot="1">
      <c r="A793" s="494" t="s">
        <v>570</v>
      </c>
      <c r="B793" s="495"/>
      <c r="C793" s="496"/>
      <c r="D793" s="473" t="s">
        <v>571</v>
      </c>
      <c r="E793" s="85"/>
      <c r="F793" s="103" t="s">
        <v>872</v>
      </c>
      <c r="G793" s="103" t="s">
        <v>871</v>
      </c>
      <c r="H793" s="103" t="s">
        <v>688</v>
      </c>
      <c r="I793" s="103" t="s">
        <v>586</v>
      </c>
      <c r="J793" s="160"/>
      <c r="K793" s="160"/>
      <c r="L793" s="124"/>
      <c r="M793" s="124"/>
      <c r="N793" s="124"/>
      <c r="O793" s="145"/>
      <c r="P793" s="124"/>
      <c r="Q793" s="124"/>
      <c r="R793" s="145"/>
      <c r="S793" s="145"/>
      <c r="T793" s="145"/>
      <c r="U793" s="145"/>
      <c r="V793" s="143"/>
      <c r="W793" s="143"/>
      <c r="X793" s="143"/>
      <c r="Y793" s="143"/>
      <c r="Z793" s="143"/>
      <c r="AA793" s="143"/>
      <c r="AB793" s="143"/>
      <c r="AC793" s="143"/>
      <c r="AD793" s="33" t="s">
        <v>2</v>
      </c>
      <c r="AE793" s="449" t="s">
        <v>386</v>
      </c>
      <c r="AF793" s="310" t="s">
        <v>387</v>
      </c>
      <c r="AG793" s="328"/>
      <c r="AH793" s="250"/>
      <c r="AO793"/>
      <c r="AP793"/>
    </row>
    <row r="794" spans="1:42" s="1" customFormat="1" ht="30" customHeight="1" thickBot="1">
      <c r="A794" s="470"/>
      <c r="B794" s="471"/>
      <c r="C794" s="472"/>
      <c r="D794" s="474"/>
      <c r="E794" s="86"/>
      <c r="F794" s="104" t="s">
        <v>30</v>
      </c>
      <c r="G794" s="104" t="s">
        <v>32</v>
      </c>
      <c r="H794" s="104" t="s">
        <v>11</v>
      </c>
      <c r="I794" s="104" t="s">
        <v>7</v>
      </c>
      <c r="J794" s="160"/>
      <c r="K794" s="160"/>
      <c r="L794" s="124"/>
      <c r="M794" s="124"/>
      <c r="N794" s="124"/>
      <c r="O794" s="149"/>
      <c r="P794" s="124"/>
      <c r="Q794" s="124"/>
      <c r="R794" s="150"/>
      <c r="S794" s="150"/>
      <c r="T794" s="150"/>
      <c r="U794" s="150"/>
      <c r="V794" s="124"/>
      <c r="W794" s="124"/>
      <c r="X794" s="124"/>
      <c r="Y794" s="124"/>
      <c r="Z794" s="124"/>
      <c r="AA794" s="124"/>
      <c r="AB794" s="124"/>
      <c r="AC794" s="124"/>
      <c r="AD794" s="36"/>
      <c r="AE794" s="450"/>
      <c r="AF794" s="315"/>
      <c r="AG794" s="336"/>
      <c r="AH794" s="250"/>
      <c r="AO794"/>
      <c r="AP794"/>
    </row>
    <row r="795" spans="1:42" s="1" customFormat="1" ht="30" customHeight="1" thickBot="1">
      <c r="A795" s="489"/>
      <c r="B795" s="490"/>
      <c r="C795" s="491"/>
      <c r="D795" s="475"/>
      <c r="E795" s="87"/>
      <c r="F795" s="7"/>
      <c r="G795" s="7"/>
      <c r="H795" s="7"/>
      <c r="I795" s="7"/>
      <c r="J795" s="160"/>
      <c r="K795" s="160"/>
      <c r="L795" s="124"/>
      <c r="M795" s="124"/>
      <c r="N795" s="124"/>
      <c r="O795" s="149"/>
      <c r="P795" s="124"/>
      <c r="Q795" s="124"/>
      <c r="R795" s="149"/>
      <c r="S795" s="149"/>
      <c r="T795" s="149"/>
      <c r="U795" s="149"/>
      <c r="V795" s="124"/>
      <c r="W795" s="124"/>
      <c r="X795" s="124"/>
      <c r="Y795" s="124"/>
      <c r="Z795" s="124"/>
      <c r="AA795" s="124"/>
      <c r="AB795" s="124"/>
      <c r="AC795" s="124"/>
      <c r="AD795" s="37">
        <f>SUM(AD796)</f>
        <v>0</v>
      </c>
      <c r="AE795" s="450"/>
      <c r="AF795" s="320"/>
      <c r="AG795" s="326"/>
      <c r="AH795" s="250"/>
      <c r="AO795"/>
      <c r="AP795"/>
    </row>
    <row r="796" spans="1:42" s="1" customFormat="1" ht="150" customHeight="1" thickBot="1">
      <c r="A796" s="191"/>
      <c r="B796" s="104" t="s">
        <v>86</v>
      </c>
      <c r="C796" s="132" t="s">
        <v>874</v>
      </c>
      <c r="D796" s="105">
        <v>10</v>
      </c>
      <c r="E796" s="8"/>
      <c r="F796" s="59"/>
      <c r="G796" s="59"/>
      <c r="H796" s="59"/>
      <c r="I796" s="59"/>
      <c r="J796" s="160"/>
      <c r="K796" s="160"/>
      <c r="L796" s="145"/>
      <c r="M796" s="140"/>
      <c r="N796" s="145"/>
      <c r="O796" s="160"/>
      <c r="P796" s="145"/>
      <c r="Q796" s="145"/>
      <c r="R796" s="124"/>
      <c r="S796" s="124"/>
      <c r="T796" s="124"/>
      <c r="U796" s="124"/>
      <c r="V796" s="124"/>
      <c r="W796" s="124"/>
      <c r="X796" s="124"/>
      <c r="Y796" s="124"/>
      <c r="Z796" s="124"/>
      <c r="AA796" s="124"/>
      <c r="AB796" s="124"/>
      <c r="AC796" s="124"/>
      <c r="AD796" s="302">
        <f t="shared" ref="AD796" si="207">SUM(ROUNDUP(F796/D796,0),ROUNDUP(G796/D796,0),ROUNDUP(H796/D796,0),ROUNDUP(I796/D796,0),ROUNDUP(J796/D796,0),ROUNDUP(K796/D796,0),ROUNDUP(L796/D796,0),ROUNDUP(M796/D796,0),ROUNDUP(N796/D796,0),ROUNDUP(O796/D796,0),ROUNDUP(P796/D796,0),ROUNDUP(Q796/D796,0),ROUNDUP(R796/D796,0),ROUNDUP(S796/D796,0),ROUNDUP(T796/D796,0),ROUNDUP(U796/D796,0),ROUNDUP(V796/D796,0),ROUNDUP(W796/D796,0),ROUNDUP(X796/D796,0),ROUNDUP(Y796/D796,0),ROUNDUP(Z796/D796,0),ROUNDUP(AA796/D796,0),ROUNDUP(AB796/D796,0),ROUNDUP(AC796/D796,0))*D796</f>
        <v>0</v>
      </c>
      <c r="AE796" s="451">
        <v>5.22</v>
      </c>
      <c r="AF796" s="311">
        <f>AD796*AE796</f>
        <v>0</v>
      </c>
      <c r="AG796" s="336"/>
      <c r="AH796" s="250"/>
      <c r="AO796"/>
      <c r="AP796"/>
    </row>
    <row r="797" spans="1:42" s="1" customFormat="1" ht="72" customHeight="1" thickBot="1">
      <c r="A797" s="494" t="s">
        <v>570</v>
      </c>
      <c r="B797" s="495"/>
      <c r="C797" s="496"/>
      <c r="D797" s="473" t="s">
        <v>571</v>
      </c>
      <c r="E797" s="70"/>
      <c r="F797" s="103" t="s">
        <v>392</v>
      </c>
      <c r="G797" s="145"/>
      <c r="H797" s="145"/>
      <c r="I797" s="145"/>
      <c r="J797" s="145"/>
      <c r="K797" s="145"/>
      <c r="L797" s="140"/>
      <c r="M797" s="145"/>
      <c r="N797" s="145"/>
      <c r="O797" s="149"/>
      <c r="P797" s="161"/>
      <c r="Q797" s="145"/>
      <c r="R797" s="145"/>
      <c r="S797" s="145"/>
      <c r="T797" s="145"/>
      <c r="U797" s="145"/>
      <c r="V797" s="145"/>
      <c r="W797" s="145"/>
      <c r="X797" s="145"/>
      <c r="Y797" s="145"/>
      <c r="Z797" s="145"/>
      <c r="AA797" s="145"/>
      <c r="AB797" s="145"/>
      <c r="AC797" s="145"/>
      <c r="AD797" s="33" t="s">
        <v>2</v>
      </c>
      <c r="AE797" s="449" t="s">
        <v>386</v>
      </c>
      <c r="AF797" s="310" t="s">
        <v>387</v>
      </c>
      <c r="AG797" s="336"/>
      <c r="AH797" s="250"/>
      <c r="AO797"/>
      <c r="AP797"/>
    </row>
    <row r="798" spans="1:42" s="1" customFormat="1" ht="39.950000000000003" customHeight="1" thickBot="1">
      <c r="A798" s="470"/>
      <c r="B798" s="471"/>
      <c r="C798" s="472"/>
      <c r="D798" s="474"/>
      <c r="E798" s="72"/>
      <c r="F798" s="103" t="s">
        <v>392</v>
      </c>
      <c r="G798" s="158"/>
      <c r="H798" s="150"/>
      <c r="I798" s="150"/>
      <c r="J798" s="150"/>
      <c r="K798" s="150"/>
      <c r="L798" s="140"/>
      <c r="M798" s="150"/>
      <c r="N798" s="150"/>
      <c r="O798" s="149"/>
      <c r="P798" s="150"/>
      <c r="Q798" s="150"/>
      <c r="R798" s="150"/>
      <c r="S798" s="150"/>
      <c r="T798" s="150"/>
      <c r="U798" s="150"/>
      <c r="V798" s="150"/>
      <c r="W798" s="150"/>
      <c r="X798" s="150"/>
      <c r="Y798" s="150"/>
      <c r="Z798" s="150"/>
      <c r="AA798" s="150"/>
      <c r="AB798" s="150"/>
      <c r="AC798" s="150"/>
      <c r="AD798" s="34"/>
      <c r="AE798" s="451"/>
      <c r="AF798" s="315"/>
      <c r="AG798" s="336"/>
      <c r="AH798" s="250"/>
      <c r="AO798"/>
      <c r="AP798"/>
    </row>
    <row r="799" spans="1:42" s="1" customFormat="1" ht="39.950000000000003" customHeight="1" thickBot="1">
      <c r="A799" s="489"/>
      <c r="B799" s="490"/>
      <c r="C799" s="491"/>
      <c r="D799" s="475"/>
      <c r="E799" s="73"/>
      <c r="F799" s="61"/>
      <c r="G799" s="149"/>
      <c r="H799" s="141"/>
      <c r="I799" s="141"/>
      <c r="J799" s="141"/>
      <c r="K799" s="141"/>
      <c r="L799" s="155"/>
      <c r="M799" s="149"/>
      <c r="N799" s="149"/>
      <c r="O799" s="149"/>
      <c r="P799" s="149"/>
      <c r="Q799" s="149"/>
      <c r="R799" s="149"/>
      <c r="S799" s="149"/>
      <c r="T799" s="141"/>
      <c r="U799" s="141"/>
      <c r="V799" s="141"/>
      <c r="W799" s="141"/>
      <c r="X799" s="141"/>
      <c r="Y799" s="141"/>
      <c r="Z799" s="141"/>
      <c r="AA799" s="141"/>
      <c r="AB799" s="141"/>
      <c r="AC799" s="141"/>
      <c r="AD799" s="34">
        <f>SUM(AD800:AD801)</f>
        <v>0</v>
      </c>
      <c r="AE799" s="451"/>
      <c r="AF799" s="314"/>
      <c r="AG799" s="326"/>
      <c r="AH799" s="250"/>
      <c r="AO799"/>
      <c r="AP799"/>
    </row>
    <row r="800" spans="1:42" s="1" customFormat="1" ht="114.75" customHeight="1" thickBot="1">
      <c r="A800" s="189"/>
      <c r="B800" s="200" t="s">
        <v>390</v>
      </c>
      <c r="C800" s="130" t="s">
        <v>698</v>
      </c>
      <c r="D800" s="208">
        <v>20</v>
      </c>
      <c r="E800" s="60"/>
      <c r="F800" s="59"/>
      <c r="G800" s="124"/>
      <c r="H800" s="124"/>
      <c r="I800" s="124"/>
      <c r="J800" s="124"/>
      <c r="K800" s="141"/>
      <c r="L800" s="155"/>
      <c r="M800" s="142"/>
      <c r="N800" s="149"/>
      <c r="O800" s="145"/>
      <c r="P800" s="142"/>
      <c r="Q800" s="142"/>
      <c r="R800" s="149"/>
      <c r="S800" s="149"/>
      <c r="T800" s="149"/>
      <c r="U800" s="149"/>
      <c r="V800" s="141"/>
      <c r="W800" s="141"/>
      <c r="X800" s="141"/>
      <c r="Y800" s="141"/>
      <c r="Z800" s="141"/>
      <c r="AA800" s="141"/>
      <c r="AB800" s="141"/>
      <c r="AC800" s="141"/>
      <c r="AD800" s="302">
        <f t="shared" ref="AD800:AD801" si="208">SUM(ROUNDUP(F800/D800,0),ROUNDUP(G800/D800,0),ROUNDUP(H800/D800,0),ROUNDUP(I800/D800,0),ROUNDUP(J800/D800,0),ROUNDUP(K800/D800,0),ROUNDUP(L800/D800,0),ROUNDUP(M800/D800,0),ROUNDUP(N800/D800,0),ROUNDUP(O800/D800,0),ROUNDUP(P800/D800,0),ROUNDUP(Q800/D800,0),ROUNDUP(R800/D800,0),ROUNDUP(S800/D800,0),ROUNDUP(T800/D800,0),ROUNDUP(U800/D800,0),ROUNDUP(V800/D800,0),ROUNDUP(W800/D800,0),ROUNDUP(X800/D800,0),ROUNDUP(Y800/D800,0),ROUNDUP(Z800/D800,0),ROUNDUP(AA800/D800,0),ROUNDUP(AB800/D800,0),ROUNDUP(AC800/D800,0))*D800</f>
        <v>0</v>
      </c>
      <c r="AE800" s="451">
        <v>4.29</v>
      </c>
      <c r="AF800" s="311">
        <f t="shared" ref="AF800:AF801" si="209">AD800*AE800</f>
        <v>0</v>
      </c>
      <c r="AG800" s="336"/>
      <c r="AH800" s="250"/>
      <c r="AO800"/>
      <c r="AP800"/>
    </row>
    <row r="801" spans="1:42" s="1" customFormat="1" ht="123" customHeight="1" thickBot="1">
      <c r="A801" s="184"/>
      <c r="B801" s="200" t="s">
        <v>391</v>
      </c>
      <c r="C801" s="130" t="s">
        <v>699</v>
      </c>
      <c r="D801" s="208">
        <v>32</v>
      </c>
      <c r="E801" s="26"/>
      <c r="F801" s="59"/>
      <c r="G801" s="142"/>
      <c r="H801" s="142"/>
      <c r="I801" s="142"/>
      <c r="J801" s="142"/>
      <c r="K801" s="142"/>
      <c r="L801" s="155"/>
      <c r="M801" s="142"/>
      <c r="N801" s="142"/>
      <c r="O801" s="149"/>
      <c r="P801" s="149"/>
      <c r="Q801" s="149"/>
      <c r="R801" s="157"/>
      <c r="S801" s="157"/>
      <c r="T801" s="157"/>
      <c r="U801" s="157"/>
      <c r="V801" s="141"/>
      <c r="W801" s="141"/>
      <c r="X801" s="141"/>
      <c r="Y801" s="141"/>
      <c r="Z801" s="141"/>
      <c r="AA801" s="141"/>
      <c r="AB801" s="141"/>
      <c r="AC801" s="141"/>
      <c r="AD801" s="302">
        <f t="shared" si="208"/>
        <v>0</v>
      </c>
      <c r="AE801" s="451">
        <v>3.72</v>
      </c>
      <c r="AF801" s="311">
        <f t="shared" si="209"/>
        <v>0</v>
      </c>
      <c r="AG801" s="328"/>
      <c r="AH801" s="250"/>
      <c r="AO801"/>
      <c r="AP801"/>
    </row>
    <row r="802" spans="1:42" s="3" customFormat="1" ht="85.5" customHeight="1" thickBot="1">
      <c r="A802" s="494" t="s">
        <v>570</v>
      </c>
      <c r="B802" s="495"/>
      <c r="C802" s="496"/>
      <c r="D802" s="473" t="s">
        <v>571</v>
      </c>
      <c r="E802" s="85"/>
      <c r="F802" s="252" t="s">
        <v>693</v>
      </c>
      <c r="G802" s="140"/>
      <c r="H802" s="145"/>
      <c r="I802" s="145"/>
      <c r="J802" s="145"/>
      <c r="K802" s="145"/>
      <c r="L802" s="124"/>
      <c r="M802" s="160"/>
      <c r="N802" s="160"/>
      <c r="O802" s="149"/>
      <c r="P802" s="124"/>
      <c r="Q802" s="124"/>
      <c r="R802" s="145"/>
      <c r="S802" s="145"/>
      <c r="T802" s="145"/>
      <c r="U802" s="145"/>
      <c r="V802" s="145"/>
      <c r="W802" s="145"/>
      <c r="X802" s="145"/>
      <c r="Y802" s="145"/>
      <c r="Z802" s="145"/>
      <c r="AA802" s="145"/>
      <c r="AB802" s="145"/>
      <c r="AC802" s="145"/>
      <c r="AD802" s="33" t="s">
        <v>2</v>
      </c>
      <c r="AE802" s="449" t="s">
        <v>386</v>
      </c>
      <c r="AF802" s="310" t="s">
        <v>387</v>
      </c>
      <c r="AG802" s="335"/>
      <c r="AH802" s="250"/>
      <c r="AO802"/>
      <c r="AP802"/>
    </row>
    <row r="803" spans="1:42" s="1" customFormat="1" ht="100.5" customHeight="1" thickBot="1">
      <c r="A803" s="470"/>
      <c r="B803" s="471"/>
      <c r="C803" s="472"/>
      <c r="D803" s="474"/>
      <c r="E803" s="166"/>
      <c r="F803" s="107" t="s">
        <v>513</v>
      </c>
      <c r="G803" s="140"/>
      <c r="H803" s="162"/>
      <c r="I803" s="149"/>
      <c r="J803" s="149"/>
      <c r="K803" s="149"/>
      <c r="L803" s="145"/>
      <c r="M803" s="140"/>
      <c r="N803" s="145"/>
      <c r="O803" s="157"/>
      <c r="P803" s="145"/>
      <c r="Q803" s="145"/>
      <c r="R803" s="149"/>
      <c r="S803" s="149"/>
      <c r="T803" s="149"/>
      <c r="U803" s="141"/>
      <c r="V803" s="141"/>
      <c r="W803" s="141"/>
      <c r="X803" s="141"/>
      <c r="Y803" s="141"/>
      <c r="Z803" s="141"/>
      <c r="AA803" s="141"/>
      <c r="AB803" s="141"/>
      <c r="AC803" s="141"/>
      <c r="AD803" s="34"/>
      <c r="AE803" s="451"/>
      <c r="AF803" s="315"/>
      <c r="AG803" s="328"/>
      <c r="AH803" s="250"/>
      <c r="AO803"/>
      <c r="AP803"/>
    </row>
    <row r="804" spans="1:42" s="1" customFormat="1" ht="43.5" customHeight="1" thickBot="1">
      <c r="A804" s="489"/>
      <c r="B804" s="490"/>
      <c r="C804" s="491"/>
      <c r="D804" s="475"/>
      <c r="E804" s="87"/>
      <c r="F804" s="24"/>
      <c r="G804" s="155"/>
      <c r="H804" s="141"/>
      <c r="I804" s="149"/>
      <c r="J804" s="149"/>
      <c r="K804" s="149"/>
      <c r="L804" s="150"/>
      <c r="M804" s="140"/>
      <c r="N804" s="162"/>
      <c r="O804" s="145"/>
      <c r="P804" s="149"/>
      <c r="Q804" s="149"/>
      <c r="R804" s="149"/>
      <c r="S804" s="149"/>
      <c r="T804" s="149"/>
      <c r="U804" s="141"/>
      <c r="V804" s="141"/>
      <c r="W804" s="141"/>
      <c r="X804" s="141"/>
      <c r="Y804" s="141"/>
      <c r="Z804" s="141"/>
      <c r="AA804" s="141"/>
      <c r="AB804" s="141"/>
      <c r="AC804" s="141"/>
      <c r="AD804" s="34">
        <f>SUM(AD805:AD807)</f>
        <v>0</v>
      </c>
      <c r="AE804" s="451"/>
      <c r="AF804" s="314"/>
      <c r="AG804" s="326"/>
      <c r="AH804" s="250"/>
      <c r="AO804"/>
      <c r="AP804"/>
    </row>
    <row r="805" spans="1:42" s="1" customFormat="1" ht="144.75" customHeight="1" thickBot="1">
      <c r="A805" s="54"/>
      <c r="B805" s="202" t="s">
        <v>524</v>
      </c>
      <c r="C805" s="126" t="s">
        <v>876</v>
      </c>
      <c r="D805" s="209">
        <v>1</v>
      </c>
      <c r="E805" s="2"/>
      <c r="F805" s="59"/>
      <c r="G805" s="160"/>
      <c r="H805" s="160"/>
      <c r="I805" s="160"/>
      <c r="J805" s="124"/>
      <c r="K805" s="124"/>
      <c r="L805" s="149"/>
      <c r="M805" s="155"/>
      <c r="N805" s="141"/>
      <c r="O805" s="149"/>
      <c r="P805" s="149"/>
      <c r="Q805" s="149"/>
      <c r="R805" s="124"/>
      <c r="S805" s="124"/>
      <c r="T805" s="124"/>
      <c r="U805" s="124"/>
      <c r="V805" s="124"/>
      <c r="W805" s="124"/>
      <c r="X805" s="124"/>
      <c r="Y805" s="124"/>
      <c r="Z805" s="124"/>
      <c r="AA805" s="124"/>
      <c r="AB805" s="124"/>
      <c r="AC805" s="124"/>
      <c r="AD805" s="302">
        <f t="shared" ref="AD805:AD807" si="210">SUM(ROUNDUP(F805/D805,0),ROUNDUP(G805/D805,0),ROUNDUP(H805/D805,0),ROUNDUP(I805/D805,0),ROUNDUP(J805/D805,0),ROUNDUP(K805/D805,0),ROUNDUP(L805/D805,0),ROUNDUP(M805/D805,0),ROUNDUP(N805/D805,0),ROUNDUP(O805/D805,0),ROUNDUP(P805/D805,0),ROUNDUP(Q805/D805,0),ROUNDUP(R805/D805,0),ROUNDUP(S805/D805,0),ROUNDUP(T805/D805,0),ROUNDUP(U805/D805,0),ROUNDUP(V805/D805,0),ROUNDUP(W805/D805,0),ROUNDUP(X805/D805,0),ROUNDUP(Y805/D805,0),ROUNDUP(Z805/D805,0),ROUNDUP(AA805/D805,0),ROUNDUP(AB805/D805,0),ROUNDUP(AC805/D805,0))*D805</f>
        <v>0</v>
      </c>
      <c r="AE805" s="451">
        <v>7.85</v>
      </c>
      <c r="AF805" s="311">
        <f t="shared" ref="AF805:AF807" si="211">AD805*AE805</f>
        <v>0</v>
      </c>
      <c r="AG805" s="336"/>
      <c r="AH805" s="250"/>
      <c r="AO805"/>
      <c r="AP805"/>
    </row>
    <row r="806" spans="1:42" s="1" customFormat="1" ht="140.25" customHeight="1" thickBot="1">
      <c r="A806" s="54"/>
      <c r="B806" s="272" t="s">
        <v>511</v>
      </c>
      <c r="C806" s="126" t="s">
        <v>877</v>
      </c>
      <c r="D806" s="209">
        <v>1</v>
      </c>
      <c r="E806" s="2"/>
      <c r="F806" s="59"/>
      <c r="G806" s="160"/>
      <c r="H806" s="160"/>
      <c r="I806" s="160"/>
      <c r="J806" s="124"/>
      <c r="K806" s="124"/>
      <c r="L806" s="155"/>
      <c r="M806" s="142"/>
      <c r="N806" s="157"/>
      <c r="O806" s="149"/>
      <c r="P806" s="157"/>
      <c r="Q806" s="157"/>
      <c r="R806" s="124"/>
      <c r="S806" s="124"/>
      <c r="T806" s="124"/>
      <c r="U806" s="124"/>
      <c r="V806" s="124"/>
      <c r="W806" s="124"/>
      <c r="X806" s="124"/>
      <c r="Y806" s="124"/>
      <c r="Z806" s="124"/>
      <c r="AA806" s="124"/>
      <c r="AB806" s="124"/>
      <c r="AC806" s="124"/>
      <c r="AD806" s="302">
        <f t="shared" si="210"/>
        <v>0</v>
      </c>
      <c r="AE806" s="451">
        <v>10.77</v>
      </c>
      <c r="AF806" s="311">
        <f t="shared" si="211"/>
        <v>0</v>
      </c>
      <c r="AG806" s="336"/>
      <c r="AH806" s="250"/>
      <c r="AO806"/>
      <c r="AP806"/>
    </row>
    <row r="807" spans="1:42" s="1" customFormat="1" ht="150" customHeight="1" thickBot="1">
      <c r="A807" s="54"/>
      <c r="B807" s="272" t="s">
        <v>512</v>
      </c>
      <c r="C807" s="126" t="s">
        <v>878</v>
      </c>
      <c r="D807" s="209">
        <v>1</v>
      </c>
      <c r="E807" s="2"/>
      <c r="F807" s="59"/>
      <c r="G807" s="160"/>
      <c r="H807" s="160"/>
      <c r="I807" s="160"/>
      <c r="J807" s="124"/>
      <c r="K807" s="124"/>
      <c r="L807" s="140"/>
      <c r="M807" s="145"/>
      <c r="N807" s="145"/>
      <c r="O807" s="149"/>
      <c r="P807" s="145"/>
      <c r="Q807" s="145"/>
      <c r="R807" s="124"/>
      <c r="S807" s="124"/>
      <c r="T807" s="124"/>
      <c r="U807" s="124"/>
      <c r="V807" s="124"/>
      <c r="W807" s="124"/>
      <c r="X807" s="124"/>
      <c r="Y807" s="124"/>
      <c r="Z807" s="124"/>
      <c r="AA807" s="124"/>
      <c r="AB807" s="124"/>
      <c r="AC807" s="124"/>
      <c r="AD807" s="302">
        <f t="shared" si="210"/>
        <v>0</v>
      </c>
      <c r="AE807" s="451">
        <v>10.39</v>
      </c>
      <c r="AF807" s="311">
        <f t="shared" si="211"/>
        <v>0</v>
      </c>
      <c r="AG807" s="336"/>
      <c r="AH807" s="250"/>
      <c r="AO807"/>
      <c r="AP807"/>
    </row>
    <row r="808" spans="1:42" s="1" customFormat="1" ht="36" customHeight="1" thickBot="1">
      <c r="A808" s="494" t="s">
        <v>570</v>
      </c>
      <c r="B808" s="495"/>
      <c r="C808" s="496"/>
      <c r="D808" s="528" t="s">
        <v>0</v>
      </c>
      <c r="E808" s="85"/>
      <c r="F808" s="252" t="s">
        <v>587</v>
      </c>
      <c r="G808" s="160"/>
      <c r="H808" s="145"/>
      <c r="I808" s="145"/>
      <c r="J808" s="145"/>
      <c r="K808" s="145"/>
      <c r="L808" s="158"/>
      <c r="M808" s="164"/>
      <c r="N808" s="154"/>
      <c r="O808" s="143"/>
      <c r="P808" s="154"/>
      <c r="Q808" s="154"/>
      <c r="R808" s="145"/>
      <c r="S808" s="145"/>
      <c r="T808" s="145"/>
      <c r="U808" s="145"/>
      <c r="V808" s="145"/>
      <c r="W808" s="145"/>
      <c r="X808" s="145"/>
      <c r="Y808" s="145"/>
      <c r="Z808" s="145"/>
      <c r="AA808" s="145"/>
      <c r="AB808" s="145"/>
      <c r="AC808" s="145"/>
      <c r="AD808" s="33" t="s">
        <v>2</v>
      </c>
      <c r="AE808" s="449" t="s">
        <v>386</v>
      </c>
      <c r="AF808" s="310" t="s">
        <v>387</v>
      </c>
      <c r="AG808" s="336"/>
      <c r="AH808" s="250"/>
      <c r="AO808"/>
      <c r="AP808"/>
    </row>
    <row r="809" spans="1:42" s="1" customFormat="1" ht="36" customHeight="1" thickBot="1">
      <c r="A809" s="470"/>
      <c r="B809" s="471"/>
      <c r="C809" s="472"/>
      <c r="D809" s="529"/>
      <c r="E809" s="86"/>
      <c r="F809" s="104" t="s">
        <v>113</v>
      </c>
      <c r="G809" s="160"/>
      <c r="H809" s="150"/>
      <c r="I809" s="150"/>
      <c r="J809" s="150"/>
      <c r="K809" s="150"/>
      <c r="L809" s="158"/>
      <c r="M809" s="164"/>
      <c r="N809" s="154"/>
      <c r="O809" s="154"/>
      <c r="P809" s="154"/>
      <c r="Q809" s="154"/>
      <c r="R809" s="149"/>
      <c r="S809" s="149"/>
      <c r="T809" s="149"/>
      <c r="U809" s="141"/>
      <c r="V809" s="141"/>
      <c r="W809" s="141"/>
      <c r="X809" s="141"/>
      <c r="Y809" s="141"/>
      <c r="Z809" s="141"/>
      <c r="AA809" s="141"/>
      <c r="AB809" s="141"/>
      <c r="AC809" s="141"/>
      <c r="AD809" s="34"/>
      <c r="AE809" s="451"/>
      <c r="AF809" s="315"/>
      <c r="AG809" s="336"/>
      <c r="AH809" s="250"/>
      <c r="AO809"/>
      <c r="AP809"/>
    </row>
    <row r="810" spans="1:42" s="1" customFormat="1" ht="41.25" customHeight="1" thickBot="1">
      <c r="A810" s="489"/>
      <c r="B810" s="490"/>
      <c r="C810" s="491"/>
      <c r="D810" s="530"/>
      <c r="E810" s="87"/>
      <c r="F810" s="7"/>
      <c r="G810" s="160"/>
      <c r="H810" s="149"/>
      <c r="I810" s="149"/>
      <c r="J810" s="149"/>
      <c r="K810" s="149"/>
      <c r="L810" s="142"/>
      <c r="M810" s="154"/>
      <c r="N810" s="154"/>
      <c r="O810" s="154"/>
      <c r="P810" s="154"/>
      <c r="Q810" s="154"/>
      <c r="R810" s="149"/>
      <c r="S810" s="149"/>
      <c r="T810" s="149"/>
      <c r="U810" s="141"/>
      <c r="V810" s="141"/>
      <c r="W810" s="141"/>
      <c r="X810" s="141"/>
      <c r="Y810" s="141"/>
      <c r="Z810" s="141"/>
      <c r="AA810" s="141"/>
      <c r="AB810" s="141"/>
      <c r="AC810" s="141"/>
      <c r="AD810" s="34">
        <f>SUM(AD811)</f>
        <v>0</v>
      </c>
      <c r="AE810" s="451"/>
      <c r="AF810" s="314"/>
      <c r="AG810" s="326"/>
      <c r="AH810" s="250"/>
      <c r="AO810"/>
      <c r="AP810"/>
    </row>
    <row r="811" spans="1:42" s="1" customFormat="1" ht="150" customHeight="1" thickBot="1">
      <c r="A811" s="190"/>
      <c r="B811" s="194" t="s">
        <v>311</v>
      </c>
      <c r="C811" s="130" t="s">
        <v>767</v>
      </c>
      <c r="D811" s="165" t="s">
        <v>312</v>
      </c>
      <c r="E811" s="19"/>
      <c r="F811" s="59"/>
      <c r="G811" s="160"/>
      <c r="H811" s="142"/>
      <c r="I811" s="142"/>
      <c r="J811" s="142"/>
      <c r="K811" s="142"/>
      <c r="L811" s="140"/>
      <c r="M811" s="143"/>
      <c r="N811" s="143"/>
      <c r="O811" s="149"/>
      <c r="P811" s="143"/>
      <c r="Q811" s="143"/>
      <c r="R811" s="149"/>
      <c r="S811" s="149"/>
      <c r="T811" s="149"/>
      <c r="U811" s="141"/>
      <c r="V811" s="141"/>
      <c r="W811" s="141"/>
      <c r="X811" s="141"/>
      <c r="Y811" s="141"/>
      <c r="Z811" s="141"/>
      <c r="AA811" s="141"/>
      <c r="AB811" s="141"/>
      <c r="AC811" s="141"/>
      <c r="AD811" s="34">
        <f>SUM(F811:AC811)*10</f>
        <v>0</v>
      </c>
      <c r="AE811" s="451">
        <v>8.85</v>
      </c>
      <c r="AF811" s="311">
        <f>AD811*AE811</f>
        <v>0</v>
      </c>
      <c r="AG811" s="336"/>
      <c r="AH811" s="250"/>
      <c r="AO811"/>
      <c r="AP811"/>
    </row>
    <row r="812" spans="1:42" s="1" customFormat="1" ht="75" customHeight="1" thickBot="1">
      <c r="A812" s="494" t="s">
        <v>570</v>
      </c>
      <c r="B812" s="495"/>
      <c r="C812" s="496"/>
      <c r="D812" s="473" t="s">
        <v>571</v>
      </c>
      <c r="E812" s="85"/>
      <c r="F812" s="254" t="s">
        <v>695</v>
      </c>
      <c r="G812" s="145"/>
      <c r="H812" s="145"/>
      <c r="I812" s="145"/>
      <c r="J812" s="145"/>
      <c r="K812" s="145"/>
      <c r="L812" s="142"/>
      <c r="M812" s="155"/>
      <c r="N812" s="149"/>
      <c r="O812" s="149"/>
      <c r="P812" s="149"/>
      <c r="Q812" s="149"/>
      <c r="R812" s="145"/>
      <c r="S812" s="145"/>
      <c r="T812" s="145"/>
      <c r="U812" s="145"/>
      <c r="V812" s="145"/>
      <c r="W812" s="145"/>
      <c r="X812" s="145"/>
      <c r="Y812" s="145"/>
      <c r="Z812" s="145"/>
      <c r="AA812" s="145"/>
      <c r="AB812" s="145"/>
      <c r="AC812" s="145"/>
      <c r="AD812" s="33" t="s">
        <v>2</v>
      </c>
      <c r="AE812" s="449" t="s">
        <v>386</v>
      </c>
      <c r="AF812" s="310" t="s">
        <v>387</v>
      </c>
      <c r="AG812" s="336"/>
      <c r="AH812" s="250"/>
      <c r="AO812"/>
      <c r="AP812"/>
    </row>
    <row r="813" spans="1:42" s="1" customFormat="1" ht="75" customHeight="1" thickBot="1">
      <c r="A813" s="470"/>
      <c r="B813" s="471"/>
      <c r="C813" s="472"/>
      <c r="D813" s="474"/>
      <c r="E813" s="86"/>
      <c r="F813" s="104" t="s">
        <v>233</v>
      </c>
      <c r="G813" s="150"/>
      <c r="H813" s="150"/>
      <c r="I813" s="150"/>
      <c r="J813" s="150"/>
      <c r="K813" s="150"/>
      <c r="L813" s="142"/>
      <c r="M813" s="155"/>
      <c r="N813" s="149"/>
      <c r="O813" s="149"/>
      <c r="P813" s="149"/>
      <c r="Q813" s="149"/>
      <c r="R813" s="149"/>
      <c r="S813" s="149"/>
      <c r="T813" s="149"/>
      <c r="U813" s="141"/>
      <c r="V813" s="141"/>
      <c r="W813" s="141"/>
      <c r="X813" s="141"/>
      <c r="Y813" s="141"/>
      <c r="Z813" s="141"/>
      <c r="AA813" s="141"/>
      <c r="AB813" s="141"/>
      <c r="AC813" s="141"/>
      <c r="AD813" s="34"/>
      <c r="AE813" s="451"/>
      <c r="AF813" s="315"/>
      <c r="AG813" s="336"/>
      <c r="AH813" s="250"/>
      <c r="AO813"/>
      <c r="AP813"/>
    </row>
    <row r="814" spans="1:42" s="1" customFormat="1" ht="42" customHeight="1" thickBot="1">
      <c r="A814" s="489"/>
      <c r="B814" s="490"/>
      <c r="C814" s="491"/>
      <c r="D814" s="475"/>
      <c r="E814" s="87"/>
      <c r="F814" s="7"/>
      <c r="G814" s="149"/>
      <c r="H814" s="149"/>
      <c r="I814" s="149"/>
      <c r="J814" s="149"/>
      <c r="K814" s="149"/>
      <c r="L814" s="142"/>
      <c r="M814" s="155"/>
      <c r="N814" s="149"/>
      <c r="O814" s="145"/>
      <c r="P814" s="149"/>
      <c r="Q814" s="149"/>
      <c r="R814" s="149"/>
      <c r="S814" s="149"/>
      <c r="T814" s="149"/>
      <c r="U814" s="141"/>
      <c r="V814" s="141"/>
      <c r="W814" s="141"/>
      <c r="X814" s="141"/>
      <c r="Y814" s="141"/>
      <c r="Z814" s="141"/>
      <c r="AA814" s="141"/>
      <c r="AB814" s="141"/>
      <c r="AC814" s="141"/>
      <c r="AD814" s="34">
        <f>SUM(AD815:AD821)</f>
        <v>0</v>
      </c>
      <c r="AE814" s="451"/>
      <c r="AF814" s="314"/>
      <c r="AG814" s="326"/>
      <c r="AH814" s="250"/>
      <c r="AO814"/>
      <c r="AP814"/>
    </row>
    <row r="815" spans="1:42" s="1" customFormat="1" ht="75" customHeight="1" thickBot="1">
      <c r="A815" s="504"/>
      <c r="B815" s="194" t="s">
        <v>304</v>
      </c>
      <c r="C815" s="130" t="s">
        <v>882</v>
      </c>
      <c r="D815" s="165">
        <v>50</v>
      </c>
      <c r="E815" s="19"/>
      <c r="F815" s="59"/>
      <c r="G815" s="142"/>
      <c r="H815" s="142"/>
      <c r="I815" s="142"/>
      <c r="J815" s="142"/>
      <c r="K815" s="142"/>
      <c r="L815" s="142"/>
      <c r="M815" s="155"/>
      <c r="N815" s="149"/>
      <c r="O815" s="158"/>
      <c r="P815" s="149"/>
      <c r="Q815" s="149"/>
      <c r="R815" s="149"/>
      <c r="S815" s="149"/>
      <c r="T815" s="149"/>
      <c r="U815" s="141"/>
      <c r="V815" s="141"/>
      <c r="W815" s="141"/>
      <c r="X815" s="141"/>
      <c r="Y815" s="141"/>
      <c r="Z815" s="141"/>
      <c r="AA815" s="141"/>
      <c r="AB815" s="141"/>
      <c r="AC815" s="141"/>
      <c r="AD815" s="302">
        <f t="shared" ref="AD815:AD821" si="212">SUM(ROUNDUP(F815/D815,0),ROUNDUP(G815/D815,0),ROUNDUP(H815/D815,0),ROUNDUP(I815/D815,0),ROUNDUP(J815/D815,0),ROUNDUP(K815/D815,0),ROUNDUP(L815/D815,0),ROUNDUP(M815/D815,0),ROUNDUP(N815/D815,0),ROUNDUP(O815/D815,0),ROUNDUP(P815/D815,0),ROUNDUP(Q815/D815,0),ROUNDUP(R815/D815,0),ROUNDUP(S815/D815,0),ROUNDUP(T815/D815,0),ROUNDUP(U815/D815,0),ROUNDUP(V815/D815,0),ROUNDUP(W815/D815,0),ROUNDUP(X815/D815,0),ROUNDUP(Y815/D815,0),ROUNDUP(Z815/D815,0),ROUNDUP(AA815/D815,0),ROUNDUP(AB815/D815,0),ROUNDUP(AC815/D815,0))*D815</f>
        <v>0</v>
      </c>
      <c r="AE815" s="451">
        <v>1.1100000000000001</v>
      </c>
      <c r="AF815" s="311">
        <f t="shared" ref="AF815:AF821" si="213">AD815*AE815</f>
        <v>0</v>
      </c>
      <c r="AG815" s="336"/>
      <c r="AH815" s="250"/>
      <c r="AO815"/>
      <c r="AP815"/>
    </row>
    <row r="816" spans="1:42" s="1" customFormat="1" ht="75" customHeight="1" thickBot="1">
      <c r="A816" s="505"/>
      <c r="B816" s="194" t="s">
        <v>305</v>
      </c>
      <c r="C816" s="130" t="s">
        <v>883</v>
      </c>
      <c r="D816" s="165">
        <v>50</v>
      </c>
      <c r="E816" s="19"/>
      <c r="F816" s="59"/>
      <c r="G816" s="142"/>
      <c r="H816" s="142"/>
      <c r="I816" s="142"/>
      <c r="J816" s="142"/>
      <c r="K816" s="142"/>
      <c r="L816" s="142"/>
      <c r="M816" s="155"/>
      <c r="N816" s="149"/>
      <c r="O816" s="149"/>
      <c r="P816" s="149"/>
      <c r="Q816" s="149"/>
      <c r="R816" s="149"/>
      <c r="S816" s="149"/>
      <c r="T816" s="149"/>
      <c r="U816" s="141"/>
      <c r="V816" s="141"/>
      <c r="W816" s="141"/>
      <c r="X816" s="141"/>
      <c r="Y816" s="141"/>
      <c r="Z816" s="141"/>
      <c r="AA816" s="141"/>
      <c r="AB816" s="141"/>
      <c r="AC816" s="141"/>
      <c r="AD816" s="302">
        <f t="shared" si="212"/>
        <v>0</v>
      </c>
      <c r="AE816" s="451">
        <v>1.39</v>
      </c>
      <c r="AF816" s="311">
        <f t="shared" si="213"/>
        <v>0</v>
      </c>
      <c r="AG816" s="336"/>
      <c r="AH816" s="250"/>
      <c r="AO816"/>
      <c r="AP816"/>
    </row>
    <row r="817" spans="1:42" s="1" customFormat="1" ht="75" customHeight="1" thickBot="1">
      <c r="A817" s="506"/>
      <c r="B817" s="194" t="s">
        <v>306</v>
      </c>
      <c r="C817" s="130" t="s">
        <v>884</v>
      </c>
      <c r="D817" s="165">
        <v>30</v>
      </c>
      <c r="E817" s="19"/>
      <c r="F817" s="59"/>
      <c r="G817" s="142"/>
      <c r="H817" s="142"/>
      <c r="I817" s="142"/>
      <c r="J817" s="142"/>
      <c r="K817" s="142"/>
      <c r="L817" s="145"/>
      <c r="M817" s="145"/>
      <c r="N817" s="145"/>
      <c r="O817" s="154"/>
      <c r="P817" s="145"/>
      <c r="Q817" s="145"/>
      <c r="R817" s="149"/>
      <c r="S817" s="149"/>
      <c r="T817" s="149"/>
      <c r="U817" s="141"/>
      <c r="V817" s="141"/>
      <c r="W817" s="141"/>
      <c r="X817" s="141"/>
      <c r="Y817" s="141"/>
      <c r="Z817" s="141"/>
      <c r="AA817" s="141"/>
      <c r="AB817" s="141"/>
      <c r="AC817" s="141"/>
      <c r="AD817" s="302">
        <f t="shared" si="212"/>
        <v>0</v>
      </c>
      <c r="AE817" s="451">
        <v>2.56</v>
      </c>
      <c r="AF817" s="311">
        <f t="shared" si="213"/>
        <v>0</v>
      </c>
      <c r="AG817" s="336"/>
      <c r="AH817" s="250"/>
      <c r="AO817"/>
      <c r="AP817"/>
    </row>
    <row r="818" spans="1:42" s="1" customFormat="1" ht="75.75" customHeight="1" thickBot="1">
      <c r="A818" s="507"/>
      <c r="B818" s="194" t="s">
        <v>307</v>
      </c>
      <c r="C818" s="130" t="s">
        <v>885</v>
      </c>
      <c r="D818" s="165">
        <v>50</v>
      </c>
      <c r="E818" s="19"/>
      <c r="F818" s="59"/>
      <c r="G818" s="142"/>
      <c r="H818" s="142"/>
      <c r="I818" s="142"/>
      <c r="J818" s="142"/>
      <c r="K818" s="142"/>
      <c r="L818" s="150"/>
      <c r="M818" s="150"/>
      <c r="N818" s="158"/>
      <c r="O818" s="157"/>
      <c r="P818" s="158"/>
      <c r="Q818" s="150"/>
      <c r="R818" s="149"/>
      <c r="S818" s="149"/>
      <c r="T818" s="149"/>
      <c r="U818" s="141"/>
      <c r="V818" s="141"/>
      <c r="W818" s="141"/>
      <c r="X818" s="141"/>
      <c r="Y818" s="141"/>
      <c r="Z818" s="141"/>
      <c r="AA818" s="141"/>
      <c r="AB818" s="141"/>
      <c r="AC818" s="141"/>
      <c r="AD818" s="302">
        <f t="shared" si="212"/>
        <v>0</v>
      </c>
      <c r="AE818" s="451">
        <v>1.1100000000000001</v>
      </c>
      <c r="AF818" s="311">
        <f t="shared" si="213"/>
        <v>0</v>
      </c>
      <c r="AG818" s="328"/>
      <c r="AH818" s="250"/>
      <c r="AO818"/>
      <c r="AP818"/>
    </row>
    <row r="819" spans="1:42" s="1" customFormat="1" ht="62.25" customHeight="1" thickBot="1">
      <c r="A819" s="505"/>
      <c r="B819" s="194" t="s">
        <v>308</v>
      </c>
      <c r="C819" s="130" t="s">
        <v>886</v>
      </c>
      <c r="D819" s="165">
        <v>50</v>
      </c>
      <c r="E819" s="19"/>
      <c r="F819" s="59"/>
      <c r="G819" s="142"/>
      <c r="H819" s="142"/>
      <c r="I819" s="142"/>
      <c r="J819" s="142"/>
      <c r="K819" s="142"/>
      <c r="L819" s="141"/>
      <c r="M819" s="141"/>
      <c r="N819" s="149"/>
      <c r="O819" s="145"/>
      <c r="P819" s="149"/>
      <c r="Q819" s="149"/>
      <c r="R819" s="149"/>
      <c r="S819" s="149"/>
      <c r="T819" s="149"/>
      <c r="U819" s="141"/>
      <c r="V819" s="141"/>
      <c r="W819" s="141"/>
      <c r="X819" s="141"/>
      <c r="Y819" s="141"/>
      <c r="Z819" s="141"/>
      <c r="AA819" s="141"/>
      <c r="AB819" s="141"/>
      <c r="AC819" s="141"/>
      <c r="AD819" s="302">
        <f t="shared" si="212"/>
        <v>0</v>
      </c>
      <c r="AE819" s="451">
        <v>1.39</v>
      </c>
      <c r="AF819" s="311">
        <f t="shared" si="213"/>
        <v>0</v>
      </c>
      <c r="AG819" s="336"/>
      <c r="AH819" s="250"/>
      <c r="AO819"/>
      <c r="AP819"/>
    </row>
    <row r="820" spans="1:42" s="1" customFormat="1" ht="62.25" customHeight="1" thickBot="1">
      <c r="A820" s="506"/>
      <c r="B820" s="194" t="s">
        <v>309</v>
      </c>
      <c r="C820" s="130" t="s">
        <v>887</v>
      </c>
      <c r="D820" s="165">
        <v>50</v>
      </c>
      <c r="E820" s="19"/>
      <c r="F820" s="59"/>
      <c r="G820" s="142"/>
      <c r="H820" s="142"/>
      <c r="I820" s="142"/>
      <c r="J820" s="142"/>
      <c r="K820" s="142"/>
      <c r="L820" s="124"/>
      <c r="M820" s="124"/>
      <c r="N820" s="154"/>
      <c r="O820" s="150"/>
      <c r="P820" s="154"/>
      <c r="Q820" s="149"/>
      <c r="R820" s="149"/>
      <c r="S820" s="149"/>
      <c r="T820" s="149"/>
      <c r="U820" s="141"/>
      <c r="V820" s="141"/>
      <c r="W820" s="141"/>
      <c r="X820" s="141"/>
      <c r="Y820" s="141"/>
      <c r="Z820" s="141"/>
      <c r="AA820" s="141"/>
      <c r="AB820" s="141"/>
      <c r="AC820" s="141"/>
      <c r="AD820" s="302">
        <f t="shared" si="212"/>
        <v>0</v>
      </c>
      <c r="AE820" s="451">
        <v>1.99</v>
      </c>
      <c r="AF820" s="311">
        <f t="shared" si="213"/>
        <v>0</v>
      </c>
      <c r="AG820" s="336"/>
      <c r="AH820" s="250"/>
      <c r="AO820"/>
      <c r="AP820"/>
    </row>
    <row r="821" spans="1:42" s="1" customFormat="1" ht="110.1" customHeight="1" thickBot="1">
      <c r="A821" s="184"/>
      <c r="B821" s="194" t="s">
        <v>310</v>
      </c>
      <c r="C821" s="130" t="s">
        <v>888</v>
      </c>
      <c r="D821" s="165">
        <v>50</v>
      </c>
      <c r="E821" s="19"/>
      <c r="F821" s="59"/>
      <c r="G821" s="142"/>
      <c r="H821" s="142"/>
      <c r="I821" s="142"/>
      <c r="J821" s="142"/>
      <c r="K821" s="142"/>
      <c r="L821" s="142"/>
      <c r="M821" s="142"/>
      <c r="N821" s="157"/>
      <c r="O821" s="149"/>
      <c r="P821" s="157"/>
      <c r="Q821" s="157"/>
      <c r="R821" s="149"/>
      <c r="S821" s="149"/>
      <c r="T821" s="149"/>
      <c r="U821" s="141"/>
      <c r="V821" s="141"/>
      <c r="W821" s="141"/>
      <c r="X821" s="141"/>
      <c r="Y821" s="141"/>
      <c r="Z821" s="141"/>
      <c r="AA821" s="141"/>
      <c r="AB821" s="141"/>
      <c r="AC821" s="141"/>
      <c r="AD821" s="302">
        <f t="shared" si="212"/>
        <v>0</v>
      </c>
      <c r="AE821" s="451">
        <v>2.34</v>
      </c>
      <c r="AF821" s="311">
        <f t="shared" si="213"/>
        <v>0</v>
      </c>
      <c r="AG821" s="336"/>
      <c r="AH821" s="250"/>
      <c r="AO821"/>
      <c r="AP821"/>
    </row>
    <row r="822" spans="1:42" s="1" customFormat="1" ht="44.1" customHeight="1" thickBot="1">
      <c r="A822" s="494" t="s">
        <v>570</v>
      </c>
      <c r="B822" s="495"/>
      <c r="C822" s="496"/>
      <c r="D822" s="473" t="s">
        <v>571</v>
      </c>
      <c r="E822" s="85"/>
      <c r="F822" s="103" t="s">
        <v>89</v>
      </c>
      <c r="G822" s="103" t="s">
        <v>574</v>
      </c>
      <c r="H822" s="112" t="s">
        <v>694</v>
      </c>
      <c r="I822" s="103" t="s">
        <v>576</v>
      </c>
      <c r="J822" s="103" t="s">
        <v>870</v>
      </c>
      <c r="K822" s="103" t="s">
        <v>678</v>
      </c>
      <c r="L822" s="150"/>
      <c r="M822" s="140"/>
      <c r="N822" s="162"/>
      <c r="O822" s="149"/>
      <c r="P822" s="149"/>
      <c r="Q822" s="149"/>
      <c r="R822" s="143"/>
      <c r="S822" s="143"/>
      <c r="T822" s="143"/>
      <c r="U822" s="143"/>
      <c r="V822" s="143"/>
      <c r="W822" s="143"/>
      <c r="X822" s="143"/>
      <c r="Y822" s="143"/>
      <c r="Z822" s="143"/>
      <c r="AA822" s="143"/>
      <c r="AB822" s="143"/>
      <c r="AC822" s="143"/>
      <c r="AD822" s="33" t="s">
        <v>2</v>
      </c>
      <c r="AE822" s="449" t="s">
        <v>386</v>
      </c>
      <c r="AF822" s="310" t="s">
        <v>387</v>
      </c>
      <c r="AG822" s="328"/>
      <c r="AH822" s="250"/>
      <c r="AO822"/>
      <c r="AP822"/>
    </row>
    <row r="823" spans="1:42" s="1" customFormat="1" ht="84" customHeight="1" thickBot="1">
      <c r="A823" s="470"/>
      <c r="B823" s="471"/>
      <c r="C823" s="472"/>
      <c r="D823" s="474"/>
      <c r="E823" s="86"/>
      <c r="F823" s="107" t="s">
        <v>12</v>
      </c>
      <c r="G823" s="138" t="s">
        <v>4</v>
      </c>
      <c r="H823" s="104" t="s">
        <v>112</v>
      </c>
      <c r="I823" s="104" t="s">
        <v>5</v>
      </c>
      <c r="J823" s="107" t="s">
        <v>233</v>
      </c>
      <c r="K823" s="104" t="s">
        <v>443</v>
      </c>
      <c r="L823" s="149"/>
      <c r="M823" s="155"/>
      <c r="N823" s="141"/>
      <c r="O823" s="149"/>
      <c r="P823" s="149"/>
      <c r="Q823" s="149"/>
      <c r="R823" s="154"/>
      <c r="S823" s="154"/>
      <c r="T823" s="154"/>
      <c r="U823" s="124"/>
      <c r="V823" s="124"/>
      <c r="W823" s="124"/>
      <c r="X823" s="124"/>
      <c r="Y823" s="124"/>
      <c r="Z823" s="124"/>
      <c r="AA823" s="124"/>
      <c r="AB823" s="124"/>
      <c r="AC823" s="124"/>
      <c r="AD823" s="34"/>
      <c r="AE823" s="451"/>
      <c r="AF823" s="315"/>
      <c r="AG823" s="336"/>
      <c r="AH823" s="250"/>
      <c r="AO823"/>
      <c r="AP823"/>
    </row>
    <row r="824" spans="1:42" s="1" customFormat="1" ht="42" customHeight="1" thickBot="1">
      <c r="A824" s="489"/>
      <c r="B824" s="490"/>
      <c r="C824" s="491"/>
      <c r="D824" s="475"/>
      <c r="E824" s="87"/>
      <c r="F824" s="24"/>
      <c r="G824" s="16"/>
      <c r="H824" s="7"/>
      <c r="I824" s="7"/>
      <c r="J824" s="24"/>
      <c r="K824" s="63"/>
      <c r="L824" s="142"/>
      <c r="M824" s="155"/>
      <c r="N824" s="149"/>
      <c r="O824" s="149"/>
      <c r="P824" s="149"/>
      <c r="Q824" s="149"/>
      <c r="R824" s="154"/>
      <c r="S824" s="154"/>
      <c r="T824" s="154"/>
      <c r="U824" s="124"/>
      <c r="V824" s="124"/>
      <c r="W824" s="124"/>
      <c r="X824" s="124"/>
      <c r="Y824" s="124"/>
      <c r="Z824" s="124"/>
      <c r="AA824" s="124"/>
      <c r="AB824" s="124"/>
      <c r="AC824" s="124"/>
      <c r="AD824" s="74">
        <f>SUM(AD825)</f>
        <v>0</v>
      </c>
      <c r="AE824" s="451"/>
      <c r="AF824" s="312"/>
      <c r="AG824" s="326"/>
      <c r="AH824" s="250"/>
      <c r="AO824"/>
      <c r="AP824"/>
    </row>
    <row r="825" spans="1:42" s="1" customFormat="1" ht="130.5" customHeight="1" thickBot="1">
      <c r="A825" s="184"/>
      <c r="B825" s="194" t="s">
        <v>257</v>
      </c>
      <c r="C825" s="130" t="s">
        <v>881</v>
      </c>
      <c r="D825" s="210">
        <v>7</v>
      </c>
      <c r="E825" s="25"/>
      <c r="F825" s="59"/>
      <c r="G825" s="304"/>
      <c r="H825" s="59"/>
      <c r="I825" s="59"/>
      <c r="J825" s="304"/>
      <c r="K825" s="59"/>
      <c r="L825" s="142"/>
      <c r="M825" s="155"/>
      <c r="N825" s="149"/>
      <c r="O825" s="149"/>
      <c r="P825" s="149"/>
      <c r="Q825" s="149"/>
      <c r="R825" s="149"/>
      <c r="S825" s="149"/>
      <c r="T825" s="149"/>
      <c r="U825" s="141"/>
      <c r="V825" s="141"/>
      <c r="W825" s="141"/>
      <c r="X825" s="141"/>
      <c r="Y825" s="141"/>
      <c r="Z825" s="141"/>
      <c r="AA825" s="141"/>
      <c r="AB825" s="141"/>
      <c r="AC825" s="141"/>
      <c r="AD825" s="302">
        <f t="shared" ref="AD825" si="214">SUM(ROUNDUP(F825/D825,0),ROUNDUP(G825/D825,0),ROUNDUP(H825/D825,0),ROUNDUP(I825/D825,0),ROUNDUP(J825/D825,0),ROUNDUP(K825/D825,0),ROUNDUP(L825/D825,0),ROUNDUP(M825/D825,0),ROUNDUP(N825/D825,0),ROUNDUP(O825/D825,0),ROUNDUP(P825/D825,0),ROUNDUP(Q825/D825,0),ROUNDUP(R825/D825,0),ROUNDUP(S825/D825,0),ROUNDUP(T825/D825,0),ROUNDUP(U825/D825,0),ROUNDUP(V825/D825,0),ROUNDUP(W825/D825,0),ROUNDUP(X825/D825,0),ROUNDUP(Y825/D825,0),ROUNDUP(Z825/D825,0),ROUNDUP(AA825/D825,0),ROUNDUP(AB825/D825,0),ROUNDUP(AC825/D825,0))*D825</f>
        <v>0</v>
      </c>
      <c r="AE825" s="451">
        <v>23.11</v>
      </c>
      <c r="AF825" s="311">
        <f>AD825*AE825</f>
        <v>0</v>
      </c>
      <c r="AG825" s="336"/>
      <c r="AH825" s="250"/>
      <c r="AO825"/>
      <c r="AP825"/>
    </row>
    <row r="826" spans="1:42" s="1" customFormat="1" ht="95.25" customHeight="1" thickBot="1">
      <c r="A826" s="494" t="s">
        <v>570</v>
      </c>
      <c r="B826" s="495"/>
      <c r="C826" s="496"/>
      <c r="D826" s="473" t="s">
        <v>571</v>
      </c>
      <c r="E826" s="85"/>
      <c r="F826" s="103" t="s">
        <v>584</v>
      </c>
      <c r="G826" s="103" t="s">
        <v>574</v>
      </c>
      <c r="H826" s="160"/>
      <c r="I826" s="140"/>
      <c r="J826" s="160"/>
      <c r="K826" s="160"/>
      <c r="L826" s="140"/>
      <c r="M826" s="164"/>
      <c r="N826" s="154"/>
      <c r="O826" s="145"/>
      <c r="P826" s="154"/>
      <c r="Q826" s="154"/>
      <c r="R826" s="143"/>
      <c r="S826" s="143"/>
      <c r="T826" s="143"/>
      <c r="U826" s="143"/>
      <c r="V826" s="143"/>
      <c r="W826" s="143"/>
      <c r="X826" s="143"/>
      <c r="Y826" s="143"/>
      <c r="Z826" s="143"/>
      <c r="AA826" s="143"/>
      <c r="AB826" s="143"/>
      <c r="AC826" s="143"/>
      <c r="AD826" s="33" t="s">
        <v>2</v>
      </c>
      <c r="AE826" s="449" t="s">
        <v>386</v>
      </c>
      <c r="AF826" s="310" t="s">
        <v>387</v>
      </c>
      <c r="AG826" s="336"/>
      <c r="AH826" s="250"/>
      <c r="AO826"/>
      <c r="AP826"/>
    </row>
    <row r="827" spans="1:42" s="1" customFormat="1" ht="93.75" customHeight="1" thickBot="1">
      <c r="A827" s="470"/>
      <c r="B827" s="471"/>
      <c r="C827" s="472"/>
      <c r="D827" s="474"/>
      <c r="E827" s="86"/>
      <c r="F827" s="107" t="s">
        <v>80</v>
      </c>
      <c r="G827" s="138" t="s">
        <v>4</v>
      </c>
      <c r="H827" s="160"/>
      <c r="I827" s="140"/>
      <c r="J827" s="160"/>
      <c r="K827" s="160"/>
      <c r="L827" s="155"/>
      <c r="M827" s="164"/>
      <c r="N827" s="154"/>
      <c r="O827" s="149"/>
      <c r="P827" s="154"/>
      <c r="Q827" s="154"/>
      <c r="R827" s="154"/>
      <c r="S827" s="154"/>
      <c r="T827" s="154"/>
      <c r="U827" s="124"/>
      <c r="V827" s="124"/>
      <c r="W827" s="124"/>
      <c r="X827" s="124"/>
      <c r="Y827" s="124"/>
      <c r="Z827" s="124"/>
      <c r="AA827" s="124"/>
      <c r="AB827" s="124"/>
      <c r="AC827" s="124"/>
      <c r="AD827" s="34"/>
      <c r="AE827" s="451"/>
      <c r="AF827" s="315"/>
      <c r="AG827" s="336"/>
      <c r="AH827" s="250"/>
      <c r="AO827"/>
      <c r="AP827"/>
    </row>
    <row r="828" spans="1:42" s="3" customFormat="1" ht="39.950000000000003" customHeight="1" thickBot="1">
      <c r="A828" s="489"/>
      <c r="B828" s="490"/>
      <c r="C828" s="491"/>
      <c r="D828" s="475"/>
      <c r="E828" s="87"/>
      <c r="F828" s="24"/>
      <c r="G828" s="16"/>
      <c r="H828" s="160"/>
      <c r="I828" s="155"/>
      <c r="J828" s="160"/>
      <c r="K828" s="160"/>
      <c r="L828" s="155"/>
      <c r="M828" s="149"/>
      <c r="N828" s="149"/>
      <c r="O828" s="149"/>
      <c r="P828" s="149"/>
      <c r="Q828" s="149"/>
      <c r="R828" s="154"/>
      <c r="S828" s="154"/>
      <c r="T828" s="154"/>
      <c r="U828" s="124"/>
      <c r="V828" s="124"/>
      <c r="W828" s="124"/>
      <c r="X828" s="124"/>
      <c r="Y828" s="124"/>
      <c r="Z828" s="124"/>
      <c r="AA828" s="124"/>
      <c r="AB828" s="124"/>
      <c r="AC828" s="124"/>
      <c r="AD828" s="34">
        <f>SUM(AD829)</f>
        <v>0</v>
      </c>
      <c r="AE828" s="451"/>
      <c r="AF828" s="314"/>
      <c r="AG828" s="326"/>
      <c r="AH828" s="250"/>
      <c r="AO828"/>
      <c r="AP828"/>
    </row>
    <row r="829" spans="1:42" s="3" customFormat="1" ht="150" customHeight="1" thickBot="1">
      <c r="A829" s="189"/>
      <c r="B829" s="194" t="s">
        <v>256</v>
      </c>
      <c r="C829" s="130" t="s">
        <v>880</v>
      </c>
      <c r="D829" s="210">
        <v>12</v>
      </c>
      <c r="E829" s="25"/>
      <c r="F829" s="59"/>
      <c r="G829" s="59"/>
      <c r="H829" s="160"/>
      <c r="I829" s="155"/>
      <c r="J829" s="160"/>
      <c r="K829" s="160"/>
      <c r="L829" s="145"/>
      <c r="M829" s="140"/>
      <c r="N829" s="145"/>
      <c r="O829" s="149"/>
      <c r="P829" s="145"/>
      <c r="Q829" s="145"/>
      <c r="R829" s="154"/>
      <c r="S829" s="154"/>
      <c r="T829" s="154"/>
      <c r="U829" s="124"/>
      <c r="V829" s="124"/>
      <c r="W829" s="124"/>
      <c r="X829" s="124"/>
      <c r="Y829" s="124"/>
      <c r="Z829" s="124"/>
      <c r="AA829" s="124"/>
      <c r="AB829" s="124"/>
      <c r="AC829" s="124"/>
      <c r="AD829" s="302">
        <f t="shared" ref="AD829" si="215">SUM(ROUNDUP(F829/D829,0),ROUNDUP(G829/D829,0),ROUNDUP(H829/D829,0),ROUNDUP(I829/D829,0),ROUNDUP(J829/D829,0),ROUNDUP(K829/D829,0),ROUNDUP(L829/D829,0),ROUNDUP(M829/D829,0),ROUNDUP(N829/D829,0),ROUNDUP(O829/D829,0),ROUNDUP(P829/D829,0),ROUNDUP(Q829/D829,0),ROUNDUP(R829/D829,0),ROUNDUP(S829/D829,0),ROUNDUP(T829/D829,0),ROUNDUP(U829/D829,0),ROUNDUP(V829/D829,0),ROUNDUP(W829/D829,0),ROUNDUP(X829/D829,0),ROUNDUP(Y829/D829,0),ROUNDUP(Z829/D829,0),ROUNDUP(AA829/D829,0),ROUNDUP(AB829/D829,0),ROUNDUP(AC829/D829,0))*D829</f>
        <v>0</v>
      </c>
      <c r="AE829" s="451">
        <v>40.049999999999997</v>
      </c>
      <c r="AF829" s="311">
        <f>AD829*AE829</f>
        <v>0</v>
      </c>
      <c r="AG829" s="335"/>
      <c r="AH829" s="250"/>
      <c r="AO829"/>
      <c r="AP829"/>
    </row>
    <row r="830" spans="1:42" ht="50.1" customHeight="1" thickBot="1">
      <c r="A830" s="494" t="s">
        <v>570</v>
      </c>
      <c r="B830" s="495"/>
      <c r="C830" s="496"/>
      <c r="D830" s="473" t="s">
        <v>571</v>
      </c>
      <c r="E830" s="85"/>
      <c r="F830" s="103" t="s">
        <v>584</v>
      </c>
      <c r="G830" s="103" t="s">
        <v>576</v>
      </c>
      <c r="H830" s="124"/>
      <c r="I830" s="124"/>
      <c r="J830" s="124"/>
      <c r="K830" s="124"/>
      <c r="L830" s="124"/>
      <c r="M830" s="124"/>
      <c r="N830" s="124"/>
      <c r="O830" s="124"/>
      <c r="P830" s="124"/>
      <c r="Q830" s="124"/>
      <c r="R830" s="124"/>
      <c r="S830" s="145"/>
      <c r="T830" s="145"/>
      <c r="U830" s="145"/>
      <c r="V830" s="145"/>
      <c r="W830" s="145"/>
      <c r="X830" s="145"/>
      <c r="Y830" s="145"/>
      <c r="Z830" s="145"/>
      <c r="AA830" s="145"/>
      <c r="AB830" s="145"/>
      <c r="AC830" s="145"/>
      <c r="AD830" s="33" t="s">
        <v>2</v>
      </c>
      <c r="AE830" s="449" t="s">
        <v>386</v>
      </c>
      <c r="AF830" s="310" t="s">
        <v>387</v>
      </c>
      <c r="AG830" s="328"/>
      <c r="AH830" s="250"/>
    </row>
    <row r="831" spans="1:42" ht="50.1" customHeight="1" thickBot="1">
      <c r="A831" s="470"/>
      <c r="B831" s="471"/>
      <c r="C831" s="472"/>
      <c r="D831" s="474"/>
      <c r="E831" s="86"/>
      <c r="F831" s="107" t="s">
        <v>80</v>
      </c>
      <c r="G831" s="104" t="s">
        <v>4</v>
      </c>
      <c r="H831" s="124"/>
      <c r="I831" s="124"/>
      <c r="J831" s="124"/>
      <c r="K831" s="124"/>
      <c r="L831" s="124"/>
      <c r="M831" s="124"/>
      <c r="N831" s="124"/>
      <c r="O831" s="124"/>
      <c r="P831" s="124"/>
      <c r="Q831" s="124"/>
      <c r="R831" s="124"/>
      <c r="S831" s="141"/>
      <c r="T831" s="141"/>
      <c r="U831" s="141"/>
      <c r="V831" s="141"/>
      <c r="W831" s="141"/>
      <c r="X831" s="141"/>
      <c r="Y831" s="141"/>
      <c r="Z831" s="141"/>
      <c r="AA831" s="141"/>
      <c r="AB831" s="141"/>
      <c r="AC831" s="141"/>
      <c r="AD831" s="36"/>
      <c r="AE831" s="450"/>
      <c r="AF831" s="315"/>
      <c r="AG831" s="327"/>
      <c r="AH831" s="250"/>
    </row>
    <row r="832" spans="1:42" s="220" customFormat="1" ht="43.5" customHeight="1" thickBot="1">
      <c r="A832" s="470"/>
      <c r="B832" s="490"/>
      <c r="C832" s="491"/>
      <c r="D832" s="475"/>
      <c r="E832" s="87"/>
      <c r="F832" s="24"/>
      <c r="G832" s="7"/>
      <c r="H832" s="124"/>
      <c r="I832" s="124"/>
      <c r="J832" s="124"/>
      <c r="K832" s="124"/>
      <c r="L832" s="124"/>
      <c r="M832" s="124"/>
      <c r="N832" s="124"/>
      <c r="O832" s="124"/>
      <c r="P832" s="124"/>
      <c r="Q832" s="124"/>
      <c r="R832" s="124"/>
      <c r="S832" s="141"/>
      <c r="T832" s="141"/>
      <c r="U832" s="141"/>
      <c r="V832" s="141"/>
      <c r="W832" s="141"/>
      <c r="X832" s="141"/>
      <c r="Y832" s="141"/>
      <c r="Z832" s="141"/>
      <c r="AA832" s="141"/>
      <c r="AB832" s="141"/>
      <c r="AC832" s="141"/>
      <c r="AD832" s="37">
        <f>SUM(AD833:AD838)</f>
        <v>0</v>
      </c>
      <c r="AE832" s="450"/>
      <c r="AF832" s="320"/>
      <c r="AG832" s="326"/>
      <c r="AH832" s="250"/>
      <c r="AO832"/>
      <c r="AP832"/>
    </row>
    <row r="833" spans="1:42" s="220" customFormat="1" ht="69.95" customHeight="1" thickBot="1">
      <c r="A833" s="565"/>
      <c r="B833" s="114" t="s">
        <v>1247</v>
      </c>
      <c r="C833" s="126" t="s">
        <v>1396</v>
      </c>
      <c r="D833" s="105">
        <v>1</v>
      </c>
      <c r="E833" s="8"/>
      <c r="F833" s="59"/>
      <c r="G833" s="124"/>
      <c r="H833" s="124"/>
      <c r="I833" s="124"/>
      <c r="J833" s="124"/>
      <c r="K833" s="124"/>
      <c r="L833" s="124"/>
      <c r="M833" s="124"/>
      <c r="N833" s="124"/>
      <c r="O833" s="124"/>
      <c r="P833" s="124"/>
      <c r="Q833" s="124"/>
      <c r="R833" s="124"/>
      <c r="S833" s="142"/>
      <c r="T833" s="142"/>
      <c r="U833" s="142"/>
      <c r="V833" s="142"/>
      <c r="W833" s="142"/>
      <c r="X833" s="142"/>
      <c r="Y833" s="142"/>
      <c r="Z833" s="142"/>
      <c r="AA833" s="142"/>
      <c r="AB833" s="142"/>
      <c r="AC833" s="142"/>
      <c r="AD833" s="302">
        <f t="shared" ref="AD833:AD838" si="216">SUM(ROUNDUP(F833/D833,0),ROUNDUP(G833/D833,0),ROUNDUP(H833/D833,0),ROUNDUP(I833/D833,0),ROUNDUP(J833/D833,0),ROUNDUP(K833/D833,0),ROUNDUP(L833/D833,0),ROUNDUP(M833/D833,0),ROUNDUP(N833/D833,0),ROUNDUP(O833/D833,0),ROUNDUP(P833/D833,0),ROUNDUP(Q833/D833,0),ROUNDUP(R833/D833,0),ROUNDUP(S833/D833,0),ROUNDUP(T833/D833,0),ROUNDUP(U833/D833,0),ROUNDUP(V833/D833,0),ROUNDUP(W833/D833,0),ROUNDUP(X833/D833,0),ROUNDUP(Y833/D833,0),ROUNDUP(Z833/D833,0),ROUNDUP(AA833/D833,0),ROUNDUP(AB833/D833,0),ROUNDUP(AC833/D833,0))*D833</f>
        <v>0</v>
      </c>
      <c r="AE833" s="451"/>
      <c r="AF833" s="311">
        <f t="shared" ref="AF833:AF838" si="217">AD833*AE833</f>
        <v>0</v>
      </c>
      <c r="AG833" s="333"/>
      <c r="AH833" s="250"/>
      <c r="AO833"/>
      <c r="AP833"/>
    </row>
    <row r="834" spans="1:42" ht="69.95" customHeight="1" thickBot="1">
      <c r="A834" s="566"/>
      <c r="B834" s="114" t="s">
        <v>1248</v>
      </c>
      <c r="C834" s="126" t="s">
        <v>1396</v>
      </c>
      <c r="D834" s="105">
        <v>1</v>
      </c>
      <c r="E834" s="8"/>
      <c r="F834" s="59"/>
      <c r="G834" s="59"/>
      <c r="H834" s="124"/>
      <c r="I834" s="124"/>
      <c r="J834" s="124"/>
      <c r="K834" s="124"/>
      <c r="L834" s="124"/>
      <c r="M834" s="124"/>
      <c r="N834" s="124"/>
      <c r="O834" s="124"/>
      <c r="P834" s="124"/>
      <c r="Q834" s="124"/>
      <c r="R834" s="124"/>
      <c r="S834" s="142"/>
      <c r="T834" s="142"/>
      <c r="U834" s="142"/>
      <c r="V834" s="142"/>
      <c r="W834" s="142"/>
      <c r="X834" s="142"/>
      <c r="Y834" s="142"/>
      <c r="Z834" s="142"/>
      <c r="AA834" s="142"/>
      <c r="AB834" s="142"/>
      <c r="AC834" s="142"/>
      <c r="AD834" s="302">
        <f t="shared" si="216"/>
        <v>0</v>
      </c>
      <c r="AE834" s="451"/>
      <c r="AF834" s="311">
        <f t="shared" si="217"/>
        <v>0</v>
      </c>
      <c r="AG834" s="328"/>
      <c r="AH834" s="250"/>
    </row>
    <row r="835" spans="1:42" ht="69.95" customHeight="1" thickBot="1">
      <c r="A835" s="566"/>
      <c r="B835" s="114" t="s">
        <v>1249</v>
      </c>
      <c r="C835" s="126" t="s">
        <v>1396</v>
      </c>
      <c r="D835" s="105">
        <v>1</v>
      </c>
      <c r="E835" s="8"/>
      <c r="F835" s="59"/>
      <c r="G835" s="124"/>
      <c r="H835" s="124"/>
      <c r="I835" s="124"/>
      <c r="J835" s="124"/>
      <c r="K835" s="124"/>
      <c r="L835" s="124"/>
      <c r="M835" s="124"/>
      <c r="N835" s="124"/>
      <c r="O835" s="124"/>
      <c r="P835" s="124"/>
      <c r="Q835" s="124"/>
      <c r="R835" s="124"/>
      <c r="S835" s="142"/>
      <c r="T835" s="142"/>
      <c r="U835" s="142"/>
      <c r="V835" s="142"/>
      <c r="W835" s="142"/>
      <c r="X835" s="142"/>
      <c r="Y835" s="142"/>
      <c r="Z835" s="142"/>
      <c r="AA835" s="142"/>
      <c r="AB835" s="142"/>
      <c r="AC835" s="142"/>
      <c r="AD835" s="302">
        <f t="shared" si="216"/>
        <v>0</v>
      </c>
      <c r="AE835" s="451"/>
      <c r="AF835" s="311">
        <f t="shared" si="217"/>
        <v>0</v>
      </c>
      <c r="AG835" s="331"/>
      <c r="AH835" s="250"/>
    </row>
    <row r="836" spans="1:42" ht="60" customHeight="1" thickBot="1">
      <c r="A836" s="342"/>
      <c r="B836" s="114" t="s">
        <v>1250</v>
      </c>
      <c r="C836" s="126" t="s">
        <v>1396</v>
      </c>
      <c r="D836" s="105">
        <v>1</v>
      </c>
      <c r="E836" s="8"/>
      <c r="F836" s="59"/>
      <c r="G836" s="124"/>
      <c r="H836" s="124"/>
      <c r="I836" s="124"/>
      <c r="J836" s="124"/>
      <c r="K836" s="124"/>
      <c r="L836" s="124"/>
      <c r="M836" s="124"/>
      <c r="N836" s="124"/>
      <c r="O836" s="124"/>
      <c r="P836" s="124"/>
      <c r="Q836" s="124"/>
      <c r="R836" s="124"/>
      <c r="S836" s="142"/>
      <c r="T836" s="142"/>
      <c r="U836" s="142"/>
      <c r="V836" s="142"/>
      <c r="W836" s="142"/>
      <c r="X836" s="142"/>
      <c r="Y836" s="142"/>
      <c r="Z836" s="142"/>
      <c r="AA836" s="142"/>
      <c r="AB836" s="142"/>
      <c r="AC836" s="142"/>
      <c r="AD836" s="302">
        <f t="shared" si="216"/>
        <v>0</v>
      </c>
      <c r="AE836" s="451"/>
      <c r="AF836" s="311">
        <f t="shared" si="217"/>
        <v>0</v>
      </c>
      <c r="AG836" s="331"/>
      <c r="AH836" s="250"/>
    </row>
    <row r="837" spans="1:42" ht="60" customHeight="1" thickBot="1">
      <c r="A837" s="343"/>
      <c r="B837" s="114" t="s">
        <v>1251</v>
      </c>
      <c r="C837" s="126" t="s">
        <v>1396</v>
      </c>
      <c r="D837" s="105">
        <v>1</v>
      </c>
      <c r="E837" s="8"/>
      <c r="F837" s="59"/>
      <c r="G837" s="59"/>
      <c r="H837" s="124"/>
      <c r="I837" s="124"/>
      <c r="J837" s="124"/>
      <c r="K837" s="124"/>
      <c r="L837" s="124"/>
      <c r="M837" s="124"/>
      <c r="N837" s="124"/>
      <c r="O837" s="124"/>
      <c r="P837" s="124"/>
      <c r="Q837" s="124"/>
      <c r="R837" s="124"/>
      <c r="S837" s="142"/>
      <c r="T837" s="142"/>
      <c r="U837" s="142"/>
      <c r="V837" s="142"/>
      <c r="W837" s="142"/>
      <c r="X837" s="142"/>
      <c r="Y837" s="142"/>
      <c r="Z837" s="142"/>
      <c r="AA837" s="142"/>
      <c r="AB837" s="142"/>
      <c r="AC837" s="142"/>
      <c r="AD837" s="302">
        <f t="shared" si="216"/>
        <v>0</v>
      </c>
      <c r="AE837" s="451"/>
      <c r="AF837" s="311">
        <f t="shared" si="217"/>
        <v>0</v>
      </c>
      <c r="AG837" s="331"/>
      <c r="AH837" s="250"/>
    </row>
    <row r="838" spans="1:42" ht="60" customHeight="1" thickBot="1">
      <c r="A838" s="341"/>
      <c r="B838" s="114" t="s">
        <v>1252</v>
      </c>
      <c r="C838" s="126" t="s">
        <v>1396</v>
      </c>
      <c r="D838" s="105">
        <v>1</v>
      </c>
      <c r="E838" s="8"/>
      <c r="F838" s="59"/>
      <c r="G838" s="124"/>
      <c r="H838" s="124"/>
      <c r="I838" s="124"/>
      <c r="J838" s="124"/>
      <c r="K838" s="124"/>
      <c r="L838" s="124"/>
      <c r="M838" s="124"/>
      <c r="N838" s="124"/>
      <c r="O838" s="124"/>
      <c r="P838" s="124"/>
      <c r="Q838" s="124"/>
      <c r="R838" s="124"/>
      <c r="S838" s="142"/>
      <c r="T838" s="142"/>
      <c r="U838" s="142"/>
      <c r="V838" s="142"/>
      <c r="W838" s="142"/>
      <c r="X838" s="142"/>
      <c r="Y838" s="142"/>
      <c r="Z838" s="142"/>
      <c r="AA838" s="142"/>
      <c r="AB838" s="142"/>
      <c r="AC838" s="142"/>
      <c r="AD838" s="302">
        <f t="shared" si="216"/>
        <v>0</v>
      </c>
      <c r="AE838" s="451"/>
      <c r="AF838" s="311">
        <f t="shared" si="217"/>
        <v>0</v>
      </c>
      <c r="AG838" s="331"/>
      <c r="AH838" s="250"/>
    </row>
    <row r="839" spans="1:42" s="220" customFormat="1" ht="39.950000000000003" customHeight="1" thickBot="1">
      <c r="A839" s="479" t="s">
        <v>570</v>
      </c>
      <c r="B839" s="477"/>
      <c r="C839" s="478"/>
      <c r="D839" s="528" t="s">
        <v>571</v>
      </c>
      <c r="E839" s="92"/>
      <c r="F839" s="103" t="s">
        <v>584</v>
      </c>
      <c r="G839" s="124"/>
      <c r="H839" s="124"/>
      <c r="I839" s="124"/>
      <c r="J839" s="124"/>
      <c r="K839" s="124"/>
      <c r="L839" s="124"/>
      <c r="M839" s="124"/>
      <c r="N839" s="124"/>
      <c r="O839" s="124"/>
      <c r="P839" s="124"/>
      <c r="Q839" s="124"/>
      <c r="R839" s="124"/>
      <c r="S839" s="124"/>
      <c r="T839" s="124"/>
      <c r="U839" s="124"/>
      <c r="V839" s="124"/>
      <c r="W839" s="124"/>
      <c r="X839" s="124"/>
      <c r="Y839" s="124"/>
      <c r="Z839" s="124"/>
      <c r="AA839" s="124"/>
      <c r="AB839" s="124"/>
      <c r="AC839" s="124"/>
      <c r="AD839" s="33" t="s">
        <v>2</v>
      </c>
      <c r="AE839" s="449" t="s">
        <v>386</v>
      </c>
      <c r="AF839" s="310" t="s">
        <v>387</v>
      </c>
      <c r="AG839" s="333"/>
      <c r="AH839" s="250"/>
      <c r="AO839"/>
      <c r="AP839"/>
    </row>
    <row r="840" spans="1:42" ht="44.1" customHeight="1" thickBot="1">
      <c r="A840" s="479"/>
      <c r="B840" s="480"/>
      <c r="C840" s="481"/>
      <c r="D840" s="529"/>
      <c r="E840" s="92"/>
      <c r="F840" s="107" t="s">
        <v>80</v>
      </c>
      <c r="G840" s="124"/>
      <c r="H840" s="124"/>
      <c r="I840" s="124"/>
      <c r="J840" s="124"/>
      <c r="K840" s="124"/>
      <c r="L840" s="124"/>
      <c r="M840" s="124"/>
      <c r="N840" s="124"/>
      <c r="O840" s="124"/>
      <c r="P840" s="124"/>
      <c r="Q840" s="124"/>
      <c r="R840" s="124"/>
      <c r="S840" s="124"/>
      <c r="T840" s="124"/>
      <c r="U840" s="124"/>
      <c r="V840" s="124"/>
      <c r="W840" s="124"/>
      <c r="X840" s="124"/>
      <c r="Y840" s="124"/>
      <c r="Z840" s="124"/>
      <c r="AA840" s="124"/>
      <c r="AB840" s="124"/>
      <c r="AC840" s="124"/>
      <c r="AD840" s="34"/>
      <c r="AE840" s="450"/>
      <c r="AF840" s="311"/>
      <c r="AG840" s="328"/>
      <c r="AH840" s="250"/>
    </row>
    <row r="841" spans="1:42" ht="36" customHeight="1" thickBot="1">
      <c r="A841" s="479"/>
      <c r="B841" s="480"/>
      <c r="C841" s="481"/>
      <c r="D841" s="529"/>
      <c r="E841" s="92"/>
      <c r="F841" s="107"/>
      <c r="G841" s="124"/>
      <c r="H841" s="124"/>
      <c r="I841" s="124"/>
      <c r="J841" s="124"/>
      <c r="K841" s="124"/>
      <c r="L841" s="124"/>
      <c r="M841" s="124"/>
      <c r="N841" s="124"/>
      <c r="O841" s="124"/>
      <c r="P841" s="124"/>
      <c r="Q841" s="124"/>
      <c r="R841" s="124"/>
      <c r="S841" s="124"/>
      <c r="T841" s="124"/>
      <c r="U841" s="124"/>
      <c r="V841" s="124"/>
      <c r="W841" s="124"/>
      <c r="X841" s="124"/>
      <c r="Y841" s="124"/>
      <c r="Z841" s="124"/>
      <c r="AA841" s="124"/>
      <c r="AB841" s="124"/>
      <c r="AC841" s="124"/>
      <c r="AD841" s="34">
        <f>SUM(AD843:AD844)</f>
        <v>0</v>
      </c>
      <c r="AE841" s="450"/>
      <c r="AF841" s="314"/>
      <c r="AG841" s="326"/>
      <c r="AH841" s="250"/>
    </row>
    <row r="842" spans="1:42" ht="35.1" customHeight="1" thickBot="1">
      <c r="A842" s="482"/>
      <c r="B842" s="483"/>
      <c r="C842" s="484"/>
      <c r="D842" s="530"/>
      <c r="E842" s="92"/>
      <c r="F842" s="24"/>
      <c r="G842" s="124"/>
      <c r="H842" s="124"/>
      <c r="I842" s="124"/>
      <c r="J842" s="124"/>
      <c r="K842" s="124"/>
      <c r="L842" s="124"/>
      <c r="M842" s="124"/>
      <c r="N842" s="124"/>
      <c r="O842" s="124"/>
      <c r="P842" s="124"/>
      <c r="Q842" s="124"/>
      <c r="R842" s="124"/>
      <c r="S842" s="124"/>
      <c r="T842" s="124"/>
      <c r="U842" s="124"/>
      <c r="V842" s="124"/>
      <c r="W842" s="124"/>
      <c r="X842" s="124"/>
      <c r="Y842" s="124"/>
      <c r="Z842" s="124"/>
      <c r="AA842" s="124"/>
      <c r="AB842" s="124"/>
      <c r="AC842" s="124"/>
      <c r="AD842" s="34"/>
      <c r="AE842" s="460"/>
      <c r="AF842" s="34"/>
      <c r="AG842" s="327"/>
      <c r="AH842" s="250"/>
    </row>
    <row r="843" spans="1:42" ht="69.95" customHeight="1" thickBot="1">
      <c r="A843" s="502"/>
      <c r="B843" s="120" t="s">
        <v>1253</v>
      </c>
      <c r="C843" s="126" t="s">
        <v>1396</v>
      </c>
      <c r="D843" s="111">
        <v>1</v>
      </c>
      <c r="E843" s="232"/>
      <c r="F843" s="59"/>
      <c r="G843" s="124"/>
      <c r="H843" s="124"/>
      <c r="I843" s="124"/>
      <c r="J843" s="124"/>
      <c r="K843" s="124"/>
      <c r="L843" s="124"/>
      <c r="M843" s="124"/>
      <c r="N843" s="124"/>
      <c r="O843" s="124"/>
      <c r="P843" s="124"/>
      <c r="Q843" s="124"/>
      <c r="R843" s="124"/>
      <c r="S843" s="124"/>
      <c r="T843" s="124"/>
      <c r="U843" s="124"/>
      <c r="V843" s="124"/>
      <c r="W843" s="124"/>
      <c r="X843" s="124"/>
      <c r="Y843" s="124"/>
      <c r="Z843" s="124"/>
      <c r="AA843" s="124"/>
      <c r="AB843" s="124"/>
      <c r="AC843" s="124"/>
      <c r="AD843" s="302">
        <f t="shared" ref="AD843:AD844" si="218">SUM(ROUNDUP(F843/D843,0),ROUNDUP(G843/D843,0),ROUNDUP(H843/D843,0),ROUNDUP(I843/D843,0),ROUNDUP(J843/D843,0),ROUNDUP(K843/D843,0),ROUNDUP(L843/D843,0),ROUNDUP(M843/D843,0),ROUNDUP(N843/D843,0),ROUNDUP(O843/D843,0),ROUNDUP(P843/D843,0),ROUNDUP(Q843/D843,0),ROUNDUP(R843/D843,0),ROUNDUP(S843/D843,0),ROUNDUP(T843/D843,0),ROUNDUP(U843/D843,0),ROUNDUP(V843/D843,0),ROUNDUP(W843/D843,0),ROUNDUP(X843/D843,0),ROUNDUP(Y843/D843,0),ROUNDUP(Z843/D843,0),ROUNDUP(AA843/D843,0),ROUNDUP(AB843/D843,0),ROUNDUP(AC843/D843,0))*D843</f>
        <v>0</v>
      </c>
      <c r="AE843" s="451"/>
      <c r="AF843" s="311">
        <f t="shared" ref="AF843:AF844" si="219">AD843*AE843</f>
        <v>0</v>
      </c>
      <c r="AG843" s="327"/>
      <c r="AH843" s="250"/>
    </row>
    <row r="844" spans="1:42" ht="69.95" customHeight="1" thickBot="1">
      <c r="A844" s="503"/>
      <c r="B844" s="120" t="s">
        <v>1254</v>
      </c>
      <c r="C844" s="126" t="s">
        <v>1396</v>
      </c>
      <c r="D844" s="111">
        <v>1</v>
      </c>
      <c r="E844" s="232"/>
      <c r="F844" s="59"/>
      <c r="G844" s="124"/>
      <c r="H844" s="124"/>
      <c r="I844" s="124"/>
      <c r="J844" s="124"/>
      <c r="K844" s="124"/>
      <c r="L844" s="124"/>
      <c r="M844" s="124"/>
      <c r="N844" s="124"/>
      <c r="O844" s="124"/>
      <c r="P844" s="124"/>
      <c r="Q844" s="124"/>
      <c r="R844" s="124"/>
      <c r="S844" s="124"/>
      <c r="T844" s="124"/>
      <c r="U844" s="124"/>
      <c r="V844" s="124"/>
      <c r="W844" s="124"/>
      <c r="X844" s="124"/>
      <c r="Y844" s="124"/>
      <c r="Z844" s="124"/>
      <c r="AA844" s="124"/>
      <c r="AB844" s="124"/>
      <c r="AC844" s="124"/>
      <c r="AD844" s="302">
        <f t="shared" si="218"/>
        <v>0</v>
      </c>
      <c r="AE844" s="451"/>
      <c r="AF844" s="311">
        <f t="shared" si="219"/>
        <v>0</v>
      </c>
      <c r="AG844" s="327"/>
      <c r="AH844" s="250"/>
    </row>
    <row r="845" spans="1:42" s="220" customFormat="1" ht="39.950000000000003" customHeight="1" thickBot="1">
      <c r="A845" s="479" t="s">
        <v>570</v>
      </c>
      <c r="B845" s="477"/>
      <c r="C845" s="478"/>
      <c r="D845" s="528" t="s">
        <v>571</v>
      </c>
      <c r="E845" s="92"/>
      <c r="F845" s="103" t="s">
        <v>584</v>
      </c>
      <c r="G845" s="124"/>
      <c r="H845" s="124"/>
      <c r="I845" s="124"/>
      <c r="J845" s="124"/>
      <c r="K845" s="124"/>
      <c r="L845" s="124"/>
      <c r="M845" s="124"/>
      <c r="N845" s="124"/>
      <c r="O845" s="124"/>
      <c r="P845" s="124"/>
      <c r="Q845" s="124"/>
      <c r="R845" s="124"/>
      <c r="S845" s="124"/>
      <c r="T845" s="124"/>
      <c r="U845" s="124"/>
      <c r="V845" s="124"/>
      <c r="W845" s="124"/>
      <c r="X845" s="124"/>
      <c r="Y845" s="124"/>
      <c r="Z845" s="124"/>
      <c r="AA845" s="124"/>
      <c r="AB845" s="124"/>
      <c r="AC845" s="124"/>
      <c r="AD845" s="33" t="s">
        <v>2</v>
      </c>
      <c r="AE845" s="449" t="s">
        <v>386</v>
      </c>
      <c r="AF845" s="310" t="s">
        <v>387</v>
      </c>
      <c r="AG845" s="333"/>
      <c r="AH845" s="250"/>
      <c r="AO845"/>
      <c r="AP845"/>
    </row>
    <row r="846" spans="1:42" ht="44.1" customHeight="1" thickBot="1">
      <c r="A846" s="479"/>
      <c r="B846" s="480"/>
      <c r="C846" s="481"/>
      <c r="D846" s="529"/>
      <c r="E846" s="92"/>
      <c r="F846" s="107" t="s">
        <v>80</v>
      </c>
      <c r="G846" s="124"/>
      <c r="H846" s="124"/>
      <c r="I846" s="124"/>
      <c r="J846" s="124"/>
      <c r="K846" s="124"/>
      <c r="L846" s="124"/>
      <c r="M846" s="124"/>
      <c r="N846" s="124"/>
      <c r="O846" s="124"/>
      <c r="P846" s="124"/>
      <c r="Q846" s="124"/>
      <c r="R846" s="124"/>
      <c r="S846" s="124"/>
      <c r="T846" s="124"/>
      <c r="U846" s="124"/>
      <c r="V846" s="124"/>
      <c r="W846" s="124"/>
      <c r="X846" s="124"/>
      <c r="Y846" s="124"/>
      <c r="Z846" s="124"/>
      <c r="AA846" s="124"/>
      <c r="AB846" s="124"/>
      <c r="AC846" s="124"/>
      <c r="AD846" s="34"/>
      <c r="AE846" s="450"/>
      <c r="AF846" s="311"/>
      <c r="AG846" s="328"/>
      <c r="AH846" s="250"/>
    </row>
    <row r="847" spans="1:42" ht="36" customHeight="1" thickBot="1">
      <c r="A847" s="479"/>
      <c r="B847" s="480"/>
      <c r="C847" s="481"/>
      <c r="D847" s="529"/>
      <c r="E847" s="92"/>
      <c r="F847" s="107"/>
      <c r="G847" s="124"/>
      <c r="H847" s="124"/>
      <c r="I847" s="124"/>
      <c r="J847" s="124"/>
      <c r="K847" s="124"/>
      <c r="L847" s="124"/>
      <c r="M847" s="124"/>
      <c r="N847" s="124"/>
      <c r="O847" s="124"/>
      <c r="P847" s="124"/>
      <c r="Q847" s="124"/>
      <c r="R847" s="124"/>
      <c r="S847" s="124"/>
      <c r="T847" s="124"/>
      <c r="U847" s="124"/>
      <c r="V847" s="124"/>
      <c r="W847" s="124"/>
      <c r="X847" s="124"/>
      <c r="Y847" s="124"/>
      <c r="Z847" s="124"/>
      <c r="AA847" s="124"/>
      <c r="AB847" s="124"/>
      <c r="AC847" s="124"/>
      <c r="AD847" s="34">
        <f>SUM(AD849:AD850)</f>
        <v>0</v>
      </c>
      <c r="AE847" s="450"/>
      <c r="AF847" s="314"/>
      <c r="AG847" s="326"/>
      <c r="AH847" s="250"/>
    </row>
    <row r="848" spans="1:42" ht="35.1" customHeight="1" thickBot="1">
      <c r="A848" s="482"/>
      <c r="B848" s="483"/>
      <c r="C848" s="484"/>
      <c r="D848" s="530"/>
      <c r="E848" s="92"/>
      <c r="F848" s="24"/>
      <c r="G848" s="124"/>
      <c r="H848" s="124"/>
      <c r="I848" s="124"/>
      <c r="J848" s="124"/>
      <c r="K848" s="124"/>
      <c r="L848" s="124"/>
      <c r="M848" s="124"/>
      <c r="N848" s="124"/>
      <c r="O848" s="124"/>
      <c r="P848" s="124"/>
      <c r="Q848" s="124"/>
      <c r="R848" s="124"/>
      <c r="S848" s="124"/>
      <c r="T848" s="124"/>
      <c r="U848" s="124"/>
      <c r="V848" s="124"/>
      <c r="W848" s="124"/>
      <c r="X848" s="124"/>
      <c r="Y848" s="124"/>
      <c r="Z848" s="124"/>
      <c r="AA848" s="124"/>
      <c r="AB848" s="124"/>
      <c r="AC848" s="124"/>
      <c r="AD848" s="34"/>
      <c r="AE848" s="460"/>
      <c r="AF848" s="34"/>
      <c r="AG848" s="327"/>
      <c r="AH848" s="250"/>
    </row>
    <row r="849" spans="1:42" ht="69.95" customHeight="1" thickBot="1">
      <c r="A849" s="502"/>
      <c r="B849" s="120" t="s">
        <v>1255</v>
      </c>
      <c r="C849" s="126" t="s">
        <v>1396</v>
      </c>
      <c r="D849" s="111">
        <v>1</v>
      </c>
      <c r="E849" s="232"/>
      <c r="F849" s="59"/>
      <c r="G849" s="124"/>
      <c r="H849" s="124"/>
      <c r="I849" s="124"/>
      <c r="J849" s="124"/>
      <c r="K849" s="124"/>
      <c r="L849" s="124"/>
      <c r="M849" s="124"/>
      <c r="N849" s="124"/>
      <c r="O849" s="124"/>
      <c r="P849" s="124"/>
      <c r="Q849" s="124"/>
      <c r="R849" s="124"/>
      <c r="S849" s="124"/>
      <c r="T849" s="124"/>
      <c r="U849" s="124"/>
      <c r="V849" s="124"/>
      <c r="W849" s="124"/>
      <c r="X849" s="124"/>
      <c r="Y849" s="124"/>
      <c r="Z849" s="124"/>
      <c r="AA849" s="124"/>
      <c r="AB849" s="124"/>
      <c r="AC849" s="124"/>
      <c r="AD849" s="302">
        <f t="shared" ref="AD849:AD850" si="220">SUM(ROUNDUP(F849/D849,0),ROUNDUP(G849/D849,0),ROUNDUP(H849/D849,0),ROUNDUP(I849/D849,0),ROUNDUP(J849/D849,0),ROUNDUP(K849/D849,0),ROUNDUP(L849/D849,0),ROUNDUP(M849/D849,0),ROUNDUP(N849/D849,0),ROUNDUP(O849/D849,0),ROUNDUP(P849/D849,0),ROUNDUP(Q849/D849,0),ROUNDUP(R849/D849,0),ROUNDUP(S849/D849,0),ROUNDUP(T849/D849,0),ROUNDUP(U849/D849,0),ROUNDUP(V849/D849,0),ROUNDUP(W849/D849,0),ROUNDUP(X849/D849,0),ROUNDUP(Y849/D849,0),ROUNDUP(Z849/D849,0),ROUNDUP(AA849/D849,0),ROUNDUP(AB849/D849,0),ROUNDUP(AC849/D849,0))*D849</f>
        <v>0</v>
      </c>
      <c r="AE849" s="451"/>
      <c r="AF849" s="311">
        <f t="shared" ref="AF849:AF850" si="221">AD849*AE849</f>
        <v>0</v>
      </c>
      <c r="AG849" s="327"/>
      <c r="AH849" s="250"/>
    </row>
    <row r="850" spans="1:42" ht="69.95" customHeight="1" thickBot="1">
      <c r="A850" s="503"/>
      <c r="B850" s="120" t="s">
        <v>1256</v>
      </c>
      <c r="C850" s="126" t="s">
        <v>1396</v>
      </c>
      <c r="D850" s="111">
        <v>1</v>
      </c>
      <c r="E850" s="232"/>
      <c r="F850" s="59"/>
      <c r="G850" s="124"/>
      <c r="H850" s="124"/>
      <c r="I850" s="124"/>
      <c r="J850" s="124"/>
      <c r="K850" s="124"/>
      <c r="L850" s="124"/>
      <c r="M850" s="124"/>
      <c r="N850" s="124"/>
      <c r="O850" s="124"/>
      <c r="P850" s="124"/>
      <c r="Q850" s="124"/>
      <c r="R850" s="124"/>
      <c r="S850" s="124"/>
      <c r="T850" s="124"/>
      <c r="U850" s="124"/>
      <c r="V850" s="124"/>
      <c r="W850" s="124"/>
      <c r="X850" s="124"/>
      <c r="Y850" s="124"/>
      <c r="Z850" s="124"/>
      <c r="AA850" s="124"/>
      <c r="AB850" s="124"/>
      <c r="AC850" s="124"/>
      <c r="AD850" s="302">
        <f t="shared" si="220"/>
        <v>0</v>
      </c>
      <c r="AE850" s="451"/>
      <c r="AF850" s="311">
        <f t="shared" si="221"/>
        <v>0</v>
      </c>
      <c r="AG850" s="327"/>
      <c r="AH850" s="250"/>
    </row>
    <row r="851" spans="1:42" s="220" customFormat="1" ht="39.950000000000003" customHeight="1" thickBot="1">
      <c r="A851" s="479" t="s">
        <v>570</v>
      </c>
      <c r="B851" s="477"/>
      <c r="C851" s="478"/>
      <c r="D851" s="528" t="s">
        <v>571</v>
      </c>
      <c r="E851" s="92"/>
      <c r="F851" s="103" t="s">
        <v>584</v>
      </c>
      <c r="G851" s="124"/>
      <c r="H851" s="124"/>
      <c r="I851" s="124"/>
      <c r="J851" s="124"/>
      <c r="K851" s="124"/>
      <c r="L851" s="124"/>
      <c r="M851" s="124"/>
      <c r="N851" s="124"/>
      <c r="O851" s="124"/>
      <c r="P851" s="124"/>
      <c r="Q851" s="124"/>
      <c r="R851" s="124"/>
      <c r="S851" s="124"/>
      <c r="T851" s="124"/>
      <c r="U851" s="124"/>
      <c r="V851" s="124"/>
      <c r="W851" s="124"/>
      <c r="X851" s="124"/>
      <c r="Y851" s="124"/>
      <c r="Z851" s="124"/>
      <c r="AA851" s="124"/>
      <c r="AB851" s="124"/>
      <c r="AC851" s="124"/>
      <c r="AD851" s="33" t="s">
        <v>2</v>
      </c>
      <c r="AE851" s="449" t="s">
        <v>386</v>
      </c>
      <c r="AF851" s="310" t="s">
        <v>387</v>
      </c>
      <c r="AG851" s="333"/>
      <c r="AH851" s="250"/>
      <c r="AO851"/>
      <c r="AP851"/>
    </row>
    <row r="852" spans="1:42" ht="44.1" customHeight="1" thickBot="1">
      <c r="A852" s="479"/>
      <c r="B852" s="480"/>
      <c r="C852" s="481"/>
      <c r="D852" s="529"/>
      <c r="E852" s="92"/>
      <c r="F852" s="107" t="s">
        <v>80</v>
      </c>
      <c r="G852" s="124"/>
      <c r="H852" s="124"/>
      <c r="I852" s="124"/>
      <c r="J852" s="124"/>
      <c r="K852" s="124"/>
      <c r="L852" s="124"/>
      <c r="M852" s="124"/>
      <c r="N852" s="124"/>
      <c r="O852" s="124"/>
      <c r="P852" s="124"/>
      <c r="Q852" s="124"/>
      <c r="R852" s="124"/>
      <c r="S852" s="124"/>
      <c r="T852" s="124"/>
      <c r="U852" s="124"/>
      <c r="V852" s="124"/>
      <c r="W852" s="124"/>
      <c r="X852" s="124"/>
      <c r="Y852" s="124"/>
      <c r="Z852" s="124"/>
      <c r="AA852" s="124"/>
      <c r="AB852" s="124"/>
      <c r="AC852" s="124"/>
      <c r="AD852" s="34"/>
      <c r="AE852" s="450"/>
      <c r="AF852" s="311"/>
      <c r="AG852" s="328"/>
      <c r="AH852" s="250"/>
    </row>
    <row r="853" spans="1:42" ht="36" customHeight="1" thickBot="1">
      <c r="A853" s="479"/>
      <c r="B853" s="480"/>
      <c r="C853" s="481"/>
      <c r="D853" s="529"/>
      <c r="E853" s="92"/>
      <c r="F853" s="107"/>
      <c r="G853" s="124"/>
      <c r="H853" s="124"/>
      <c r="I853" s="124"/>
      <c r="J853" s="124"/>
      <c r="K853" s="124"/>
      <c r="L853" s="124"/>
      <c r="M853" s="124"/>
      <c r="N853" s="124"/>
      <c r="O853" s="124"/>
      <c r="P853" s="124"/>
      <c r="Q853" s="124"/>
      <c r="R853" s="124"/>
      <c r="S853" s="124"/>
      <c r="T853" s="124"/>
      <c r="U853" s="124"/>
      <c r="V853" s="124"/>
      <c r="W853" s="124"/>
      <c r="X853" s="124"/>
      <c r="Y853" s="124"/>
      <c r="Z853" s="124"/>
      <c r="AA853" s="124"/>
      <c r="AB853" s="124"/>
      <c r="AC853" s="124"/>
      <c r="AD853" s="34">
        <f>SUM(AD855:AD856)</f>
        <v>0</v>
      </c>
      <c r="AE853" s="450"/>
      <c r="AF853" s="314"/>
      <c r="AG853" s="326"/>
      <c r="AH853" s="250"/>
    </row>
    <row r="854" spans="1:42" ht="35.1" customHeight="1" thickBot="1">
      <c r="A854" s="482"/>
      <c r="B854" s="483"/>
      <c r="C854" s="484"/>
      <c r="D854" s="530"/>
      <c r="E854" s="92"/>
      <c r="F854" s="24"/>
      <c r="G854" s="124"/>
      <c r="H854" s="124"/>
      <c r="I854" s="124"/>
      <c r="J854" s="124"/>
      <c r="K854" s="124"/>
      <c r="L854" s="124"/>
      <c r="M854" s="124"/>
      <c r="N854" s="124"/>
      <c r="O854" s="124"/>
      <c r="P854" s="124"/>
      <c r="Q854" s="124"/>
      <c r="R854" s="124"/>
      <c r="S854" s="124"/>
      <c r="T854" s="124"/>
      <c r="U854" s="124"/>
      <c r="V854" s="124"/>
      <c r="W854" s="124"/>
      <c r="X854" s="124"/>
      <c r="Y854" s="124"/>
      <c r="Z854" s="124"/>
      <c r="AA854" s="124"/>
      <c r="AB854" s="124"/>
      <c r="AC854" s="124"/>
      <c r="AD854" s="34"/>
      <c r="AE854" s="460"/>
      <c r="AF854" s="34"/>
      <c r="AG854" s="327"/>
      <c r="AH854" s="250"/>
    </row>
    <row r="855" spans="1:42" ht="81" customHeight="1" thickBot="1">
      <c r="A855" s="300"/>
      <c r="B855" s="120" t="s">
        <v>1257</v>
      </c>
      <c r="C855" s="126" t="s">
        <v>1396</v>
      </c>
      <c r="D855" s="111">
        <v>1</v>
      </c>
      <c r="E855" s="232"/>
      <c r="F855" s="304"/>
      <c r="G855" s="124"/>
      <c r="H855" s="124"/>
      <c r="I855" s="124"/>
      <c r="J855" s="124"/>
      <c r="K855" s="124"/>
      <c r="L855" s="124"/>
      <c r="M855" s="124"/>
      <c r="N855" s="124"/>
      <c r="O855" s="124"/>
      <c r="P855" s="124"/>
      <c r="Q855" s="124"/>
      <c r="R855" s="124"/>
      <c r="S855" s="124"/>
      <c r="T855" s="124"/>
      <c r="U855" s="124"/>
      <c r="V855" s="124"/>
      <c r="W855" s="124"/>
      <c r="X855" s="124"/>
      <c r="Y855" s="124"/>
      <c r="Z855" s="124"/>
      <c r="AA855" s="124"/>
      <c r="AB855" s="124"/>
      <c r="AC855" s="124"/>
      <c r="AD855" s="302">
        <f t="shared" ref="AD855:AD856" si="222">SUM(ROUNDUP(F855/D855,0),ROUNDUP(G855/D855,0),ROUNDUP(H855/D855,0),ROUNDUP(I855/D855,0),ROUNDUP(J855/D855,0),ROUNDUP(K855/D855,0),ROUNDUP(L855/D855,0),ROUNDUP(M855/D855,0),ROUNDUP(N855/D855,0),ROUNDUP(O855/D855,0),ROUNDUP(P855/D855,0),ROUNDUP(Q855/D855,0),ROUNDUP(R855/D855,0),ROUNDUP(S855/D855,0),ROUNDUP(T855/D855,0),ROUNDUP(U855/D855,0),ROUNDUP(V855/D855,0),ROUNDUP(W855/D855,0),ROUNDUP(X855/D855,0),ROUNDUP(Y855/D855,0),ROUNDUP(Z855/D855,0),ROUNDUP(AA855/D855,0),ROUNDUP(AB855/D855,0),ROUNDUP(AC855/D855,0))*D855</f>
        <v>0</v>
      </c>
      <c r="AE855" s="451"/>
      <c r="AF855" s="311">
        <f t="shared" ref="AF855:AF856" si="223">AD855*AE855</f>
        <v>0</v>
      </c>
      <c r="AG855" s="327"/>
      <c r="AH855" s="250"/>
    </row>
    <row r="856" spans="1:42" ht="118.5" customHeight="1" thickBot="1">
      <c r="A856" s="300"/>
      <c r="B856" s="120" t="s">
        <v>1258</v>
      </c>
      <c r="C856" s="126" t="s">
        <v>1396</v>
      </c>
      <c r="D856" s="111">
        <v>1</v>
      </c>
      <c r="E856" s="232"/>
      <c r="F856" s="304"/>
      <c r="G856" s="124"/>
      <c r="H856" s="124"/>
      <c r="I856" s="124"/>
      <c r="J856" s="124"/>
      <c r="K856" s="124"/>
      <c r="L856" s="124"/>
      <c r="M856" s="124"/>
      <c r="N856" s="124"/>
      <c r="O856" s="124"/>
      <c r="P856" s="124"/>
      <c r="Q856" s="124"/>
      <c r="R856" s="124"/>
      <c r="S856" s="124"/>
      <c r="T856" s="124"/>
      <c r="U856" s="124"/>
      <c r="V856" s="124"/>
      <c r="W856" s="124"/>
      <c r="X856" s="124"/>
      <c r="Y856" s="124"/>
      <c r="Z856" s="124"/>
      <c r="AA856" s="124"/>
      <c r="AB856" s="124"/>
      <c r="AC856" s="124"/>
      <c r="AD856" s="302">
        <f t="shared" si="222"/>
        <v>0</v>
      </c>
      <c r="AE856" s="451"/>
      <c r="AF856" s="311">
        <f t="shared" si="223"/>
        <v>0</v>
      </c>
      <c r="AG856" s="327"/>
      <c r="AH856" s="250"/>
    </row>
    <row r="857" spans="1:42" customFormat="1" ht="50.25" thickBot="1">
      <c r="A857" s="344"/>
      <c r="B857" s="567"/>
      <c r="C857" s="568"/>
      <c r="D857" s="569" t="s">
        <v>571</v>
      </c>
      <c r="E857" s="345"/>
      <c r="F857" s="346" t="s">
        <v>1259</v>
      </c>
      <c r="G857" s="346" t="s">
        <v>681</v>
      </c>
      <c r="H857" s="347"/>
      <c r="I857" s="347"/>
      <c r="J857" s="347"/>
      <c r="K857" s="347"/>
      <c r="L857" s="347"/>
      <c r="M857" s="347"/>
      <c r="N857" s="347"/>
      <c r="O857" s="347"/>
      <c r="P857" s="347"/>
      <c r="Q857" s="347"/>
      <c r="R857" s="347"/>
      <c r="S857" s="347"/>
      <c r="T857" s="347"/>
      <c r="U857" s="347"/>
      <c r="V857" s="347"/>
      <c r="W857" s="347"/>
      <c r="X857" s="347"/>
      <c r="Y857" s="347"/>
      <c r="Z857" s="347"/>
      <c r="AA857" s="347"/>
      <c r="AB857" s="347"/>
      <c r="AC857" s="347"/>
      <c r="AD857" s="392" t="s">
        <v>2</v>
      </c>
      <c r="AE857" s="461"/>
      <c r="AF857" s="393"/>
      <c r="AG857" s="348"/>
      <c r="AH857" s="349"/>
    </row>
    <row r="858" spans="1:42" customFormat="1" ht="30.75" thickBot="1">
      <c r="A858" s="350"/>
      <c r="B858" s="567"/>
      <c r="C858" s="568"/>
      <c r="D858" s="569"/>
      <c r="E858" s="351"/>
      <c r="F858" s="352" t="s">
        <v>113</v>
      </c>
      <c r="G858" s="353" t="s">
        <v>112</v>
      </c>
      <c r="H858" s="347"/>
      <c r="I858" s="347"/>
      <c r="J858" s="347"/>
      <c r="K858" s="347"/>
      <c r="L858" s="347"/>
      <c r="M858" s="347"/>
      <c r="N858" s="347"/>
      <c r="O858" s="347"/>
      <c r="P858" s="347"/>
      <c r="Q858" s="347"/>
      <c r="R858" s="347"/>
      <c r="S858" s="347"/>
      <c r="T858" s="347"/>
      <c r="U858" s="347"/>
      <c r="V858" s="347"/>
      <c r="W858" s="347"/>
      <c r="X858" s="347"/>
      <c r="Y858" s="347"/>
      <c r="Z858" s="347"/>
      <c r="AA858" s="347"/>
      <c r="AB858" s="347"/>
      <c r="AC858" s="347"/>
      <c r="AD858" s="394"/>
      <c r="AE858" s="462"/>
      <c r="AF858" s="395"/>
      <c r="AG858" s="348"/>
      <c r="AH858" s="349"/>
    </row>
    <row r="859" spans="1:42" customFormat="1" ht="41.25" customHeight="1" thickBot="1">
      <c r="A859" s="354"/>
      <c r="B859" s="567"/>
      <c r="C859" s="568"/>
      <c r="D859" s="569"/>
      <c r="E859" s="351"/>
      <c r="F859" s="355"/>
      <c r="G859" s="356"/>
      <c r="H859" s="357"/>
      <c r="I859" s="357"/>
      <c r="J859" s="357"/>
      <c r="K859" s="357"/>
      <c r="L859" s="357"/>
      <c r="M859" s="357"/>
      <c r="N859" s="357"/>
      <c r="O859" s="357"/>
      <c r="P859" s="357"/>
      <c r="Q859" s="357"/>
      <c r="R859" s="357"/>
      <c r="S859" s="357"/>
      <c r="T859" s="357"/>
      <c r="U859" s="357"/>
      <c r="V859" s="357"/>
      <c r="W859" s="357"/>
      <c r="X859" s="357"/>
      <c r="Y859" s="357"/>
      <c r="Z859" s="357"/>
      <c r="AA859" s="357"/>
      <c r="AB859" s="357"/>
      <c r="AC859" s="357"/>
      <c r="AD859" s="396">
        <f>SUM(AD860:AD861)</f>
        <v>0</v>
      </c>
      <c r="AE859" s="462"/>
      <c r="AF859" s="397"/>
      <c r="AG859" s="358"/>
      <c r="AH859" s="349"/>
    </row>
    <row r="860" spans="1:42" customFormat="1" ht="80.099999999999994" customHeight="1" thickBot="1">
      <c r="A860" s="570"/>
      <c r="B860" s="353" t="s">
        <v>1260</v>
      </c>
      <c r="C860" s="359" t="s">
        <v>1261</v>
      </c>
      <c r="D860" s="360">
        <v>5</v>
      </c>
      <c r="E860" s="360"/>
      <c r="F860" s="361"/>
      <c r="G860" s="361"/>
      <c r="H860" s="362"/>
      <c r="I860" s="362"/>
      <c r="J860" s="362"/>
      <c r="K860" s="362"/>
      <c r="L860" s="362"/>
      <c r="M860" s="362"/>
      <c r="N860" s="362"/>
      <c r="O860" s="362"/>
      <c r="P860" s="362"/>
      <c r="Q860" s="362"/>
      <c r="R860" s="362"/>
      <c r="S860" s="362"/>
      <c r="T860" s="362"/>
      <c r="U860" s="362"/>
      <c r="V860" s="362"/>
      <c r="W860" s="362"/>
      <c r="X860" s="362"/>
      <c r="Y860" s="362"/>
      <c r="Z860" s="362"/>
      <c r="AA860" s="362"/>
      <c r="AB860" s="362"/>
      <c r="AC860" s="362"/>
      <c r="AD860" s="302">
        <f t="shared" ref="AD860:AD861" si="224">SUM(ROUNDUP(F860/D860,0),ROUNDUP(G860/D860,0),ROUNDUP(H860/D860,0),ROUNDUP(I860/D860,0),ROUNDUP(J860/D860,0),ROUNDUP(K860/D860,0),ROUNDUP(L860/D860,0),ROUNDUP(M860/D860,0),ROUNDUP(N860/D860,0),ROUNDUP(O860/D860,0),ROUNDUP(P860/D860,0),ROUNDUP(Q860/D860,0),ROUNDUP(R860/D860,0),ROUNDUP(S860/D860,0),ROUNDUP(T860/D860,0),ROUNDUP(U860/D860,0),ROUNDUP(V860/D860,0),ROUNDUP(W860/D860,0),ROUNDUP(X860/D860,0),ROUNDUP(Y860/D860,0),ROUNDUP(Z860/D860,0),ROUNDUP(AA860/D860,0),ROUNDUP(AB860/D860,0),ROUNDUP(AC860/D860,0))*D860</f>
        <v>0</v>
      </c>
      <c r="AE860" s="463">
        <v>50.42</v>
      </c>
      <c r="AF860" s="363">
        <f t="shared" ref="AF860:AF861" si="225">AD860*AE860</f>
        <v>0</v>
      </c>
      <c r="AG860" s="348"/>
      <c r="AH860" s="349"/>
    </row>
    <row r="861" spans="1:42" customFormat="1" ht="80.099999999999994" customHeight="1" thickBot="1">
      <c r="A861" s="570"/>
      <c r="B861" s="353" t="s">
        <v>1262</v>
      </c>
      <c r="C861" s="359" t="s">
        <v>1263</v>
      </c>
      <c r="D861" s="360">
        <v>5</v>
      </c>
      <c r="E861" s="360"/>
      <c r="F861" s="361"/>
      <c r="G861" s="361"/>
      <c r="H861" s="362"/>
      <c r="I861" s="362"/>
      <c r="J861" s="362"/>
      <c r="K861" s="362"/>
      <c r="L861" s="362"/>
      <c r="M861" s="362"/>
      <c r="N861" s="362"/>
      <c r="O861" s="362"/>
      <c r="P861" s="362"/>
      <c r="Q861" s="362"/>
      <c r="R861" s="362"/>
      <c r="S861" s="362"/>
      <c r="T861" s="362"/>
      <c r="U861" s="362"/>
      <c r="V861" s="362"/>
      <c r="W861" s="362"/>
      <c r="X861" s="362"/>
      <c r="Y861" s="362"/>
      <c r="Z861" s="362"/>
      <c r="AA861" s="362"/>
      <c r="AB861" s="362"/>
      <c r="AC861" s="362"/>
      <c r="AD861" s="302">
        <f t="shared" si="224"/>
        <v>0</v>
      </c>
      <c r="AE861" s="463">
        <v>60.84</v>
      </c>
      <c r="AF861" s="363">
        <f t="shared" si="225"/>
        <v>0</v>
      </c>
      <c r="AG861" s="364"/>
      <c r="AH861" s="349"/>
    </row>
    <row r="862" spans="1:42" customFormat="1" ht="33.75" thickBot="1">
      <c r="A862" s="365"/>
      <c r="B862" s="567"/>
      <c r="C862" s="568"/>
      <c r="D862" s="569" t="s">
        <v>571</v>
      </c>
      <c r="E862" s="345"/>
      <c r="F862" s="346" t="s">
        <v>1264</v>
      </c>
      <c r="G862" s="346" t="s">
        <v>588</v>
      </c>
      <c r="H862" s="346" t="s">
        <v>1265</v>
      </c>
      <c r="I862" s="366"/>
      <c r="J862" s="366"/>
      <c r="K862" s="366"/>
      <c r="L862" s="366"/>
      <c r="M862" s="366"/>
      <c r="N862" s="366"/>
      <c r="O862" s="366"/>
      <c r="P862" s="366"/>
      <c r="Q862" s="366"/>
      <c r="R862" s="366"/>
      <c r="S862" s="366"/>
      <c r="T862" s="366"/>
      <c r="U862" s="366"/>
      <c r="V862" s="366"/>
      <c r="W862" s="366"/>
      <c r="X862" s="366"/>
      <c r="Y862" s="366"/>
      <c r="Z862" s="366"/>
      <c r="AA862" s="366"/>
      <c r="AB862" s="366"/>
      <c r="AC862" s="366"/>
      <c r="AD862" s="392" t="s">
        <v>2</v>
      </c>
      <c r="AE862" s="461"/>
      <c r="AF862" s="393"/>
      <c r="AG862" s="348"/>
      <c r="AH862" s="349"/>
    </row>
    <row r="863" spans="1:42" customFormat="1" ht="30.75" thickBot="1">
      <c r="A863" s="367"/>
      <c r="B863" s="567"/>
      <c r="C863" s="568"/>
      <c r="D863" s="569"/>
      <c r="E863" s="351"/>
      <c r="F863" s="352" t="s">
        <v>113</v>
      </c>
      <c r="G863" s="353" t="s">
        <v>259</v>
      </c>
      <c r="H863" s="353" t="s">
        <v>190</v>
      </c>
      <c r="I863" s="368"/>
      <c r="J863" s="368"/>
      <c r="K863" s="368"/>
      <c r="L863" s="368"/>
      <c r="M863" s="368"/>
      <c r="N863" s="368"/>
      <c r="O863" s="368"/>
      <c r="P863" s="368"/>
      <c r="Q863" s="368"/>
      <c r="R863" s="368"/>
      <c r="S863" s="368"/>
      <c r="T863" s="368"/>
      <c r="U863" s="368"/>
      <c r="V863" s="368"/>
      <c r="W863" s="368"/>
      <c r="X863" s="368"/>
      <c r="Y863" s="368"/>
      <c r="Z863" s="368"/>
      <c r="AA863" s="368"/>
      <c r="AB863" s="368"/>
      <c r="AC863" s="368"/>
      <c r="AD863" s="394"/>
      <c r="AE863" s="462"/>
      <c r="AF863" s="395"/>
      <c r="AG863" s="348"/>
      <c r="AH863" s="349"/>
    </row>
    <row r="864" spans="1:42" customFormat="1" ht="39.75" customHeight="1" thickBot="1">
      <c r="A864" s="369"/>
      <c r="B864" s="567"/>
      <c r="C864" s="568"/>
      <c r="D864" s="569"/>
      <c r="E864" s="351"/>
      <c r="F864" s="355"/>
      <c r="G864" s="356"/>
      <c r="H864" s="356"/>
      <c r="I864" s="370"/>
      <c r="J864" s="370"/>
      <c r="K864" s="370"/>
      <c r="L864" s="370"/>
      <c r="M864" s="370"/>
      <c r="N864" s="370"/>
      <c r="O864" s="370"/>
      <c r="P864" s="370"/>
      <c r="Q864" s="370"/>
      <c r="R864" s="370"/>
      <c r="S864" s="370"/>
      <c r="T864" s="370"/>
      <c r="U864" s="370"/>
      <c r="V864" s="370"/>
      <c r="W864" s="370"/>
      <c r="X864" s="370"/>
      <c r="Y864" s="370"/>
      <c r="Z864" s="370"/>
      <c r="AA864" s="370"/>
      <c r="AB864" s="370"/>
      <c r="AC864" s="370"/>
      <c r="AD864" s="394">
        <f>SUM(AD865)</f>
        <v>0</v>
      </c>
      <c r="AE864" s="464"/>
      <c r="AF864" s="397"/>
      <c r="AG864" s="358"/>
      <c r="AH864" s="349"/>
    </row>
    <row r="865" spans="1:34" customFormat="1" ht="175.5" customHeight="1" thickBot="1">
      <c r="B865" s="353" t="s">
        <v>1266</v>
      </c>
      <c r="C865" s="359" t="s">
        <v>1267</v>
      </c>
      <c r="D865" s="360">
        <v>5</v>
      </c>
      <c r="E865" s="360"/>
      <c r="F865" s="361"/>
      <c r="G865" s="361"/>
      <c r="H865" s="361"/>
      <c r="I865" s="370"/>
      <c r="J865" s="370"/>
      <c r="K865" s="370"/>
      <c r="L865" s="370"/>
      <c r="M865" s="370"/>
      <c r="N865" s="370"/>
      <c r="O865" s="370"/>
      <c r="P865" s="370"/>
      <c r="Q865" s="370"/>
      <c r="R865" s="370"/>
      <c r="S865" s="370"/>
      <c r="T865" s="370"/>
      <c r="U865" s="370"/>
      <c r="V865" s="370"/>
      <c r="W865" s="370"/>
      <c r="X865" s="370"/>
      <c r="Y865" s="370"/>
      <c r="Z865" s="370"/>
      <c r="AA865" s="370"/>
      <c r="AB865" s="370"/>
      <c r="AC865" s="370"/>
      <c r="AD865" s="302">
        <f t="shared" ref="AD865" si="226">SUM(ROUNDUP(F865/D865,0),ROUNDUP(G865/D865,0),ROUNDUP(H865/D865,0),ROUNDUP(I865/D865,0),ROUNDUP(J865/D865,0),ROUNDUP(K865/D865,0),ROUNDUP(L865/D865,0),ROUNDUP(M865/D865,0),ROUNDUP(N865/D865,0),ROUNDUP(O865/D865,0),ROUNDUP(P865/D865,0),ROUNDUP(Q865/D865,0),ROUNDUP(R865/D865,0),ROUNDUP(S865/D865,0),ROUNDUP(T865/D865,0),ROUNDUP(U865/D865,0),ROUNDUP(V865/D865,0),ROUNDUP(W865/D865,0),ROUNDUP(X865/D865,0),ROUNDUP(Y865/D865,0),ROUNDUP(Z865/D865,0),ROUNDUP(AA865/D865,0),ROUNDUP(AB865/D865,0),ROUNDUP(AC865/D865,0))*D865</f>
        <v>0</v>
      </c>
      <c r="AE865" s="463">
        <v>23.71</v>
      </c>
      <c r="AF865" s="363">
        <f>AD865*AE865</f>
        <v>0</v>
      </c>
      <c r="AG865" s="348"/>
      <c r="AH865" s="349"/>
    </row>
    <row r="866" spans="1:34" customFormat="1" ht="50.25" thickBot="1">
      <c r="A866" s="344"/>
      <c r="B866" s="567"/>
      <c r="C866" s="568"/>
      <c r="D866" s="569" t="s">
        <v>571</v>
      </c>
      <c r="E866" s="345"/>
      <c r="F866" s="346" t="s">
        <v>1259</v>
      </c>
      <c r="G866" s="346" t="s">
        <v>1268</v>
      </c>
      <c r="H866" s="371"/>
      <c r="I866" s="371"/>
      <c r="J866" s="371"/>
      <c r="K866" s="371"/>
      <c r="L866" s="371"/>
      <c r="M866" s="371"/>
      <c r="N866" s="371"/>
      <c r="O866" s="371"/>
      <c r="P866" s="371"/>
      <c r="Q866" s="371"/>
      <c r="R866" s="371"/>
      <c r="S866" s="371"/>
      <c r="T866" s="371"/>
      <c r="U866" s="371"/>
      <c r="V866" s="371"/>
      <c r="W866" s="371"/>
      <c r="X866" s="371"/>
      <c r="Y866" s="371"/>
      <c r="Z866" s="371"/>
      <c r="AA866" s="371"/>
      <c r="AB866" s="371"/>
      <c r="AC866" s="371"/>
      <c r="AD866" s="392" t="s">
        <v>2</v>
      </c>
      <c r="AE866" s="461"/>
      <c r="AF866" s="393"/>
      <c r="AG866" s="372"/>
      <c r="AH866" s="349"/>
    </row>
    <row r="867" spans="1:34" customFormat="1" ht="30.75" thickBot="1">
      <c r="A867" s="350"/>
      <c r="B867" s="567"/>
      <c r="C867" s="568"/>
      <c r="D867" s="569"/>
      <c r="E867" s="351"/>
      <c r="F867" s="352" t="s">
        <v>1269</v>
      </c>
      <c r="G867" s="353" t="s">
        <v>1270</v>
      </c>
      <c r="H867" s="373"/>
      <c r="I867" s="373"/>
      <c r="J867" s="373"/>
      <c r="K867" s="373"/>
      <c r="L867" s="373"/>
      <c r="M867" s="373"/>
      <c r="N867" s="373"/>
      <c r="O867" s="373"/>
      <c r="P867" s="373"/>
      <c r="Q867" s="373"/>
      <c r="R867" s="373"/>
      <c r="S867" s="373"/>
      <c r="T867" s="373"/>
      <c r="U867" s="373"/>
      <c r="V867" s="373"/>
      <c r="W867" s="373"/>
      <c r="X867" s="373"/>
      <c r="Y867" s="373"/>
      <c r="Z867" s="373"/>
      <c r="AA867" s="373"/>
      <c r="AB867" s="373"/>
      <c r="AC867" s="373"/>
      <c r="AD867" s="394"/>
      <c r="AE867" s="462"/>
      <c r="AF867" s="395"/>
      <c r="AG867" s="372"/>
      <c r="AH867" s="349"/>
    </row>
    <row r="868" spans="1:34" customFormat="1" ht="41.25" customHeight="1" thickBot="1">
      <c r="A868" s="354"/>
      <c r="B868" s="567"/>
      <c r="C868" s="568"/>
      <c r="D868" s="569"/>
      <c r="E868" s="351"/>
      <c r="F868" s="374"/>
      <c r="G868" s="375"/>
      <c r="H868" s="376"/>
      <c r="I868" s="376"/>
      <c r="J868" s="376"/>
      <c r="K868" s="376"/>
      <c r="L868" s="376"/>
      <c r="M868" s="376"/>
      <c r="N868" s="376"/>
      <c r="O868" s="376"/>
      <c r="P868" s="376"/>
      <c r="Q868" s="376"/>
      <c r="R868" s="376"/>
      <c r="S868" s="376"/>
      <c r="T868" s="376"/>
      <c r="U868" s="376"/>
      <c r="V868" s="376"/>
      <c r="W868" s="376"/>
      <c r="X868" s="376"/>
      <c r="Y868" s="376"/>
      <c r="Z868" s="376"/>
      <c r="AA868" s="376"/>
      <c r="AB868" s="376"/>
      <c r="AC868" s="376"/>
      <c r="AD868" s="396">
        <f>SUM(AD869)</f>
        <v>0</v>
      </c>
      <c r="AE868" s="462"/>
      <c r="AF868" s="397"/>
      <c r="AG868" s="358"/>
      <c r="AH868" s="349"/>
    </row>
    <row r="869" spans="1:34" customFormat="1" ht="134.25" customHeight="1" thickBot="1">
      <c r="A869" s="377"/>
      <c r="B869" s="353" t="s">
        <v>1271</v>
      </c>
      <c r="C869" s="359" t="s">
        <v>1272</v>
      </c>
      <c r="D869" s="360">
        <v>1</v>
      </c>
      <c r="E869" s="360"/>
      <c r="F869" s="378"/>
      <c r="G869" s="378"/>
      <c r="H869" s="379"/>
      <c r="I869" s="379"/>
      <c r="J869" s="379"/>
      <c r="K869" s="379"/>
      <c r="L869" s="379"/>
      <c r="M869" s="379"/>
      <c r="N869" s="379"/>
      <c r="O869" s="379"/>
      <c r="P869" s="379"/>
      <c r="Q869" s="379"/>
      <c r="R869" s="379"/>
      <c r="S869" s="379"/>
      <c r="T869" s="379"/>
      <c r="U869" s="379"/>
      <c r="V869" s="379"/>
      <c r="W869" s="379"/>
      <c r="X869" s="379"/>
      <c r="Y869" s="379"/>
      <c r="Z869" s="379"/>
      <c r="AA869" s="379"/>
      <c r="AB869" s="379"/>
      <c r="AC869" s="379"/>
      <c r="AD869" s="302">
        <f t="shared" ref="AD869" si="227">SUM(ROUNDUP(F869/D869,0),ROUNDUP(G869/D869,0),ROUNDUP(H869/D869,0),ROUNDUP(I869/D869,0),ROUNDUP(J869/D869,0),ROUNDUP(K869/D869,0),ROUNDUP(L869/D869,0),ROUNDUP(M869/D869,0),ROUNDUP(N869/D869,0),ROUNDUP(O869/D869,0),ROUNDUP(P869/D869,0),ROUNDUP(Q869/D869,0),ROUNDUP(R869/D869,0),ROUNDUP(S869/D869,0),ROUNDUP(T869/D869,0),ROUNDUP(U869/D869,0),ROUNDUP(V869/D869,0),ROUNDUP(W869/D869,0),ROUNDUP(X869/D869,0),ROUNDUP(Y869/D869,0),ROUNDUP(Z869/D869,0),ROUNDUP(AA869/D869,0),ROUNDUP(AB869/D869,0),ROUNDUP(AC869/D869,0))*D869</f>
        <v>0</v>
      </c>
      <c r="AE869" s="463">
        <v>64.03</v>
      </c>
      <c r="AF869" s="363">
        <f>AD869*AE869</f>
        <v>0</v>
      </c>
      <c r="AG869" s="348"/>
      <c r="AH869" s="349"/>
    </row>
    <row r="870" spans="1:34" ht="50.1" customHeight="1" thickBot="1">
      <c r="A870" s="470" t="s">
        <v>570</v>
      </c>
      <c r="B870" s="471"/>
      <c r="C870" s="472"/>
      <c r="D870" s="497" t="s">
        <v>571</v>
      </c>
      <c r="E870" s="420"/>
      <c r="F870" s="103" t="s">
        <v>1301</v>
      </c>
      <c r="G870" s="165" t="s">
        <v>1302</v>
      </c>
      <c r="H870" s="165" t="s">
        <v>1303</v>
      </c>
      <c r="I870" s="145"/>
      <c r="J870" s="145"/>
      <c r="K870" s="145"/>
      <c r="L870" s="149"/>
      <c r="M870" s="149"/>
      <c r="N870" s="149"/>
      <c r="O870" s="149"/>
      <c r="P870" s="149"/>
      <c r="Q870" s="149"/>
      <c r="R870" s="149"/>
      <c r="S870" s="149"/>
      <c r="T870" s="149"/>
      <c r="U870" s="141"/>
      <c r="V870" s="141"/>
      <c r="W870" s="141"/>
      <c r="X870" s="141"/>
      <c r="Y870" s="141"/>
      <c r="Z870" s="141"/>
      <c r="AA870" s="141"/>
      <c r="AB870" s="141"/>
      <c r="AC870" s="141"/>
      <c r="AD870" s="33" t="s">
        <v>2</v>
      </c>
      <c r="AE870" s="449" t="s">
        <v>386</v>
      </c>
      <c r="AF870" s="310" t="s">
        <v>387</v>
      </c>
      <c r="AG870" s="325"/>
    </row>
    <row r="871" spans="1:34" ht="50.1" customHeight="1" thickBot="1">
      <c r="A871" s="470"/>
      <c r="B871" s="471"/>
      <c r="C871" s="472"/>
      <c r="D871" s="474"/>
      <c r="E871" s="86"/>
      <c r="F871" s="104" t="s">
        <v>1304</v>
      </c>
      <c r="G871" s="104" t="s">
        <v>1305</v>
      </c>
      <c r="H871" s="104" t="s">
        <v>1306</v>
      </c>
      <c r="I871" s="150"/>
      <c r="J871" s="150"/>
      <c r="K871" s="150"/>
      <c r="L871" s="149"/>
      <c r="M871" s="149"/>
      <c r="N871" s="149"/>
      <c r="O871" s="149"/>
      <c r="P871" s="149"/>
      <c r="Q871" s="149"/>
      <c r="R871" s="149"/>
      <c r="S871" s="149"/>
      <c r="T871" s="149"/>
      <c r="U871" s="141"/>
      <c r="V871" s="141"/>
      <c r="W871" s="141"/>
      <c r="X871" s="141"/>
      <c r="Y871" s="141"/>
      <c r="Z871" s="141"/>
      <c r="AA871" s="141"/>
      <c r="AB871" s="141"/>
      <c r="AC871" s="141"/>
      <c r="AD871" s="34"/>
      <c r="AE871" s="465"/>
      <c r="AF871" s="315"/>
      <c r="AG871" s="325"/>
    </row>
    <row r="872" spans="1:34" ht="50.1" customHeight="1" thickBot="1">
      <c r="A872" s="489"/>
      <c r="B872" s="490"/>
      <c r="C872" s="491"/>
      <c r="D872" s="475"/>
      <c r="E872" s="86"/>
      <c r="F872" s="421"/>
      <c r="G872" s="422"/>
      <c r="H872" s="423"/>
      <c r="I872" s="150"/>
      <c r="J872" s="150"/>
      <c r="K872" s="150"/>
      <c r="L872" s="149"/>
      <c r="M872" s="149"/>
      <c r="N872" s="149"/>
      <c r="O872" s="149"/>
      <c r="P872" s="149"/>
      <c r="Q872" s="149"/>
      <c r="R872" s="149"/>
      <c r="S872" s="149"/>
      <c r="T872" s="149"/>
      <c r="U872" s="141"/>
      <c r="V872" s="141"/>
      <c r="W872" s="141"/>
      <c r="X872" s="141"/>
      <c r="Y872" s="141"/>
      <c r="Z872" s="141"/>
      <c r="AA872" s="141"/>
      <c r="AB872" s="141"/>
      <c r="AC872" s="141"/>
      <c r="AD872" s="34">
        <f>SUM(AD873:AD877)</f>
        <v>0</v>
      </c>
      <c r="AE872" s="456"/>
      <c r="AF872" s="314"/>
      <c r="AG872" s="326"/>
    </row>
    <row r="873" spans="1:34" ht="50.1" customHeight="1" thickBot="1">
      <c r="A873" s="574"/>
      <c r="B873" s="194" t="s">
        <v>1307</v>
      </c>
      <c r="C873" s="130" t="s">
        <v>1308</v>
      </c>
      <c r="D873" s="177">
        <v>1</v>
      </c>
      <c r="E873" s="87"/>
      <c r="F873" s="59"/>
      <c r="G873" s="59"/>
      <c r="H873" s="59"/>
      <c r="I873" s="149"/>
      <c r="J873" s="149"/>
      <c r="K873" s="149"/>
      <c r="L873" s="149"/>
      <c r="M873" s="149"/>
      <c r="N873" s="149"/>
      <c r="O873" s="149"/>
      <c r="P873" s="149"/>
      <c r="Q873" s="149"/>
      <c r="R873" s="149"/>
      <c r="S873" s="149"/>
      <c r="T873" s="149"/>
      <c r="U873" s="141"/>
      <c r="V873" s="141"/>
      <c r="W873" s="141"/>
      <c r="X873" s="141"/>
      <c r="Y873" s="141"/>
      <c r="Z873" s="141"/>
      <c r="AA873" s="141"/>
      <c r="AB873" s="141"/>
      <c r="AC873" s="141"/>
      <c r="AD873" s="302">
        <f t="shared" ref="AD873:AD877" si="228">SUM(ROUNDUP(F873/D873,0),ROUNDUP(G873/D873,0),ROUNDUP(H873/D873,0),ROUNDUP(I873/D873,0),ROUNDUP(J873/D873,0),ROUNDUP(K873/D873,0),ROUNDUP(L873/D873,0),ROUNDUP(M873/D873,0),ROUNDUP(N873/D873,0),ROUNDUP(O873/D873,0),ROUNDUP(P873/D873,0),ROUNDUP(Q873/D873,0),ROUNDUP(R873/D873,0),ROUNDUP(S873/D873,0),ROUNDUP(T873/D873,0),ROUNDUP(U873/D873,0),ROUNDUP(V873/D873,0),ROUNDUP(W873/D873,0),ROUNDUP(X873/D873,0),ROUNDUP(Y873/D873,0),ROUNDUP(Z873/D873,0),ROUNDUP(AA873/D873,0),ROUNDUP(AB873/D873,0),ROUNDUP(AC873/D873,0))*D873</f>
        <v>0</v>
      </c>
      <c r="AE873" s="468">
        <v>472</v>
      </c>
      <c r="AF873" s="311">
        <f t="shared" ref="AF873:AF877" si="229">AD873*AE873</f>
        <v>0</v>
      </c>
      <c r="AG873" s="325"/>
    </row>
    <row r="874" spans="1:34" ht="32.25" customHeight="1" thickBot="1">
      <c r="A874" s="493"/>
      <c r="B874" s="194" t="s">
        <v>1309</v>
      </c>
      <c r="C874" s="130" t="s">
        <v>1310</v>
      </c>
      <c r="D874" s="165">
        <v>1</v>
      </c>
      <c r="E874" s="19"/>
      <c r="F874" s="59"/>
      <c r="G874" s="59"/>
      <c r="H874" s="59"/>
      <c r="I874" s="142"/>
      <c r="J874" s="142"/>
      <c r="K874" s="142"/>
      <c r="L874" s="145"/>
      <c r="M874" s="149"/>
      <c r="N874" s="149"/>
      <c r="O874" s="149"/>
      <c r="P874" s="149"/>
      <c r="Q874" s="149"/>
      <c r="R874" s="149"/>
      <c r="S874" s="149"/>
      <c r="T874" s="149"/>
      <c r="U874" s="141"/>
      <c r="V874" s="141"/>
      <c r="W874" s="141"/>
      <c r="X874" s="141"/>
      <c r="Y874" s="141"/>
      <c r="Z874" s="141"/>
      <c r="AA874" s="141"/>
      <c r="AB874" s="141"/>
      <c r="AC874" s="141"/>
      <c r="AD874" s="302">
        <f t="shared" si="228"/>
        <v>0</v>
      </c>
      <c r="AE874" s="468">
        <v>550</v>
      </c>
      <c r="AF874" s="311">
        <f t="shared" si="229"/>
        <v>0</v>
      </c>
      <c r="AG874" s="325"/>
    </row>
    <row r="875" spans="1:34" ht="42.75" customHeight="1" thickBot="1">
      <c r="A875" s="493"/>
      <c r="B875" s="194" t="s">
        <v>1311</v>
      </c>
      <c r="C875" s="130" t="s">
        <v>1312</v>
      </c>
      <c r="D875" s="165">
        <v>1</v>
      </c>
      <c r="E875" s="19"/>
      <c r="F875" s="59"/>
      <c r="G875" s="59"/>
      <c r="H875" s="59"/>
      <c r="I875" s="142"/>
      <c r="J875" s="142"/>
      <c r="K875" s="142"/>
      <c r="L875" s="150"/>
      <c r="M875" s="149"/>
      <c r="N875" s="149"/>
      <c r="O875" s="149"/>
      <c r="P875" s="149"/>
      <c r="Q875" s="149"/>
      <c r="R875" s="149"/>
      <c r="S875" s="149"/>
      <c r="T875" s="149"/>
      <c r="U875" s="141"/>
      <c r="V875" s="141"/>
      <c r="W875" s="141"/>
      <c r="X875" s="141"/>
      <c r="Y875" s="141"/>
      <c r="Z875" s="141"/>
      <c r="AA875" s="141"/>
      <c r="AB875" s="141"/>
      <c r="AC875" s="141"/>
      <c r="AD875" s="302">
        <f t="shared" si="228"/>
        <v>0</v>
      </c>
      <c r="AE875" s="468">
        <v>645</v>
      </c>
      <c r="AF875" s="311">
        <f t="shared" si="229"/>
        <v>0</v>
      </c>
      <c r="AG875" s="325"/>
    </row>
    <row r="876" spans="1:34" ht="41.25" customHeight="1" thickBot="1">
      <c r="A876" s="493"/>
      <c r="B876" s="194" t="s">
        <v>1313</v>
      </c>
      <c r="C876" s="130" t="s">
        <v>1314</v>
      </c>
      <c r="D876" s="165">
        <v>1</v>
      </c>
      <c r="E876" s="19"/>
      <c r="F876" s="59"/>
      <c r="G876" s="59"/>
      <c r="H876" s="59"/>
      <c r="I876" s="142"/>
      <c r="J876" s="142"/>
      <c r="K876" s="142"/>
      <c r="L876" s="150"/>
      <c r="M876" s="149"/>
      <c r="N876" s="149"/>
      <c r="O876" s="149"/>
      <c r="P876" s="149"/>
      <c r="Q876" s="149"/>
      <c r="R876" s="149"/>
      <c r="S876" s="149"/>
      <c r="T876" s="149"/>
      <c r="U876" s="141"/>
      <c r="V876" s="141"/>
      <c r="W876" s="141"/>
      <c r="X876" s="141"/>
      <c r="Y876" s="141"/>
      <c r="Z876" s="141"/>
      <c r="AA876" s="141"/>
      <c r="AB876" s="141"/>
      <c r="AC876" s="141"/>
      <c r="AD876" s="302">
        <f t="shared" si="228"/>
        <v>0</v>
      </c>
      <c r="AE876" s="468">
        <v>743</v>
      </c>
      <c r="AF876" s="311">
        <f t="shared" si="229"/>
        <v>0</v>
      </c>
      <c r="AG876" s="325"/>
    </row>
    <row r="877" spans="1:34" ht="50.1" customHeight="1" thickBot="1">
      <c r="A877" s="424"/>
      <c r="B877" s="425" t="s">
        <v>1315</v>
      </c>
      <c r="C877" s="130" t="s">
        <v>1316</v>
      </c>
      <c r="D877" s="426">
        <v>1</v>
      </c>
      <c r="E877" s="427"/>
      <c r="F877" s="59"/>
      <c r="G877" s="59"/>
      <c r="H877" s="59"/>
      <c r="I877" s="142"/>
      <c r="J877" s="142"/>
      <c r="K877" s="142"/>
      <c r="L877" s="149"/>
      <c r="M877" s="149"/>
      <c r="N877" s="149"/>
      <c r="O877" s="149"/>
      <c r="P877" s="149"/>
      <c r="Q877" s="149"/>
      <c r="R877" s="149"/>
      <c r="S877" s="149"/>
      <c r="T877" s="149"/>
      <c r="U877" s="141"/>
      <c r="V877" s="141"/>
      <c r="W877" s="141"/>
      <c r="X877" s="141"/>
      <c r="Y877" s="141"/>
      <c r="Z877" s="141"/>
      <c r="AA877" s="141"/>
      <c r="AB877" s="141"/>
      <c r="AC877" s="141"/>
      <c r="AD877" s="302">
        <f t="shared" si="228"/>
        <v>0</v>
      </c>
      <c r="AE877" s="468">
        <v>827</v>
      </c>
      <c r="AF877" s="311">
        <f t="shared" si="229"/>
        <v>0</v>
      </c>
      <c r="AG877" s="325"/>
    </row>
    <row r="878" spans="1:34" ht="50.1" customHeight="1" thickBot="1">
      <c r="A878" s="571" t="s">
        <v>570</v>
      </c>
      <c r="B878" s="572"/>
      <c r="C878" s="573"/>
      <c r="D878" s="497" t="s">
        <v>571</v>
      </c>
      <c r="E878" s="420"/>
      <c r="F878" s="103" t="s">
        <v>1301</v>
      </c>
      <c r="G878" s="165" t="s">
        <v>1302</v>
      </c>
      <c r="H878" s="165" t="s">
        <v>1303</v>
      </c>
      <c r="I878" s="145"/>
      <c r="J878" s="145"/>
      <c r="K878" s="145"/>
      <c r="L878" s="142"/>
      <c r="M878" s="149"/>
      <c r="N878" s="149"/>
      <c r="O878" s="149"/>
      <c r="P878" s="149"/>
      <c r="Q878" s="149"/>
      <c r="R878" s="149"/>
      <c r="S878" s="149"/>
      <c r="T878" s="149"/>
      <c r="U878" s="141"/>
      <c r="V878" s="141"/>
      <c r="W878" s="141"/>
      <c r="X878" s="141"/>
      <c r="Y878" s="141"/>
      <c r="Z878" s="141"/>
      <c r="AA878" s="141"/>
      <c r="AB878" s="141"/>
      <c r="AC878" s="141"/>
      <c r="AD878" s="33" t="s">
        <v>2</v>
      </c>
      <c r="AE878" s="449" t="s">
        <v>386</v>
      </c>
      <c r="AF878" s="310" t="s">
        <v>387</v>
      </c>
      <c r="AG878" s="325"/>
    </row>
    <row r="879" spans="1:34" ht="50.1" customHeight="1" thickBot="1">
      <c r="A879" s="470"/>
      <c r="B879" s="471"/>
      <c r="C879" s="472"/>
      <c r="D879" s="474"/>
      <c r="E879" s="86"/>
      <c r="F879" s="104" t="s">
        <v>1304</v>
      </c>
      <c r="G879" s="104" t="s">
        <v>1305</v>
      </c>
      <c r="H879" s="104" t="s">
        <v>1306</v>
      </c>
      <c r="I879" s="150"/>
      <c r="J879" s="150"/>
      <c r="K879" s="150"/>
      <c r="L879" s="142"/>
      <c r="M879" s="149"/>
      <c r="N879" s="149"/>
      <c r="O879" s="149"/>
      <c r="P879" s="149"/>
      <c r="Q879" s="149"/>
      <c r="R879" s="149"/>
      <c r="S879" s="149"/>
      <c r="T879" s="149"/>
      <c r="U879" s="141"/>
      <c r="V879" s="141"/>
      <c r="W879" s="141"/>
      <c r="X879" s="141"/>
      <c r="Y879" s="141"/>
      <c r="Z879" s="141"/>
      <c r="AA879" s="141"/>
      <c r="AB879" s="141"/>
      <c r="AC879" s="141"/>
      <c r="AD879" s="34"/>
      <c r="AE879" s="465"/>
      <c r="AF879" s="315"/>
      <c r="AG879" s="325"/>
    </row>
    <row r="880" spans="1:34" ht="50.1" customHeight="1" thickBot="1">
      <c r="A880" s="489"/>
      <c r="B880" s="490"/>
      <c r="C880" s="491"/>
      <c r="D880" s="475"/>
      <c r="E880" s="86"/>
      <c r="F880" s="421"/>
      <c r="G880" s="422"/>
      <c r="H880" s="423"/>
      <c r="I880" s="150"/>
      <c r="J880" s="150"/>
      <c r="K880" s="150"/>
      <c r="L880" s="142"/>
      <c r="M880" s="149"/>
      <c r="N880" s="149"/>
      <c r="O880" s="149"/>
      <c r="P880" s="149"/>
      <c r="Q880" s="149"/>
      <c r="R880" s="149"/>
      <c r="S880" s="149"/>
      <c r="T880" s="149"/>
      <c r="U880" s="141"/>
      <c r="V880" s="141"/>
      <c r="W880" s="141"/>
      <c r="X880" s="141"/>
      <c r="Y880" s="141"/>
      <c r="Z880" s="141"/>
      <c r="AA880" s="141"/>
      <c r="AB880" s="141"/>
      <c r="AC880" s="141"/>
      <c r="AD880" s="34">
        <f>SUM(AD881:AD885)</f>
        <v>0</v>
      </c>
      <c r="AE880" s="456"/>
      <c r="AF880" s="314"/>
      <c r="AG880" s="326"/>
    </row>
    <row r="881" spans="1:42" ht="50.1" customHeight="1" thickBot="1">
      <c r="A881" s="574"/>
      <c r="B881" s="194" t="s">
        <v>1317</v>
      </c>
      <c r="C881" s="130" t="s">
        <v>1318</v>
      </c>
      <c r="D881" s="177">
        <v>1</v>
      </c>
      <c r="E881" s="87"/>
      <c r="F881" s="59"/>
      <c r="G881" s="59"/>
      <c r="H881" s="59"/>
      <c r="I881" s="149"/>
      <c r="J881" s="149"/>
      <c r="K881" s="149"/>
      <c r="L881" s="142"/>
      <c r="M881" s="149"/>
      <c r="N881" s="149"/>
      <c r="O881" s="149"/>
      <c r="P881" s="149"/>
      <c r="Q881" s="149"/>
      <c r="R881" s="149"/>
      <c r="S881" s="149"/>
      <c r="T881" s="149"/>
      <c r="U881" s="141"/>
      <c r="V881" s="141"/>
      <c r="W881" s="141"/>
      <c r="X881" s="141"/>
      <c r="Y881" s="141"/>
      <c r="Z881" s="141"/>
      <c r="AA881" s="141"/>
      <c r="AB881" s="141"/>
      <c r="AC881" s="141"/>
      <c r="AD881" s="302">
        <f t="shared" ref="AD881:AD885" si="230">SUM(ROUNDUP(F881/D881,0),ROUNDUP(G881/D881,0),ROUNDUP(H881/D881,0),ROUNDUP(I881/D881,0),ROUNDUP(J881/D881,0),ROUNDUP(K881/D881,0),ROUNDUP(L881/D881,0),ROUNDUP(M881/D881,0),ROUNDUP(N881/D881,0),ROUNDUP(O881/D881,0),ROUNDUP(P881/D881,0),ROUNDUP(Q881/D881,0),ROUNDUP(R881/D881,0),ROUNDUP(S881/D881,0),ROUNDUP(T881/D881,0),ROUNDUP(U881/D881,0),ROUNDUP(V881/D881,0),ROUNDUP(W881/D881,0),ROUNDUP(X881/D881,0),ROUNDUP(Y881/D881,0),ROUNDUP(Z881/D881,0),ROUNDUP(AA881/D881,0),ROUNDUP(AB881/D881,0),ROUNDUP(AC881/D881,0))*D881</f>
        <v>0</v>
      </c>
      <c r="AE881" s="468">
        <v>553</v>
      </c>
      <c r="AF881" s="311">
        <f t="shared" ref="AF881:AF885" si="231">AD881*AE881</f>
        <v>0</v>
      </c>
      <c r="AG881" s="325"/>
    </row>
    <row r="882" spans="1:42" ht="59.25" customHeight="1" thickBot="1">
      <c r="A882" s="493"/>
      <c r="B882" s="194" t="s">
        <v>1319</v>
      </c>
      <c r="C882" s="130" t="s">
        <v>1320</v>
      </c>
      <c r="D882" s="165">
        <v>1</v>
      </c>
      <c r="E882" s="19"/>
      <c r="F882" s="59"/>
      <c r="G882" s="59"/>
      <c r="H882" s="59"/>
      <c r="I882" s="142"/>
      <c r="J882" s="142"/>
      <c r="K882" s="142"/>
      <c r="L882" s="145"/>
      <c r="M882" s="145"/>
      <c r="N882" s="145"/>
      <c r="O882" s="145"/>
      <c r="P882" s="145"/>
      <c r="Q882" s="145"/>
      <c r="R882" s="145"/>
      <c r="S882" s="145"/>
      <c r="T882" s="145"/>
      <c r="U882" s="145"/>
      <c r="V882" s="145"/>
      <c r="W882" s="145"/>
      <c r="X882" s="145"/>
      <c r="Y882" s="145"/>
      <c r="Z882" s="145"/>
      <c r="AA882" s="145"/>
      <c r="AB882" s="145"/>
      <c r="AC882" s="145"/>
      <c r="AD882" s="302">
        <f t="shared" si="230"/>
        <v>0</v>
      </c>
      <c r="AE882" s="468">
        <v>633</v>
      </c>
      <c r="AF882" s="311">
        <f t="shared" si="231"/>
        <v>0</v>
      </c>
      <c r="AG882" s="325"/>
    </row>
    <row r="883" spans="1:42" ht="45.75" customHeight="1" thickBot="1">
      <c r="A883" s="493"/>
      <c r="B883" s="194" t="s">
        <v>1321</v>
      </c>
      <c r="C883" s="130" t="s">
        <v>1322</v>
      </c>
      <c r="D883" s="165">
        <v>1</v>
      </c>
      <c r="E883" s="19"/>
      <c r="F883" s="59"/>
      <c r="G883" s="59"/>
      <c r="H883" s="59"/>
      <c r="I883" s="142"/>
      <c r="J883" s="142"/>
      <c r="K883" s="142"/>
      <c r="L883" s="150"/>
      <c r="M883" s="150"/>
      <c r="N883" s="149"/>
      <c r="O883" s="149"/>
      <c r="P883" s="149"/>
      <c r="Q883" s="149"/>
      <c r="R883" s="149"/>
      <c r="S883" s="149"/>
      <c r="T883" s="149"/>
      <c r="U883" s="141"/>
      <c r="V883" s="141"/>
      <c r="W883" s="141"/>
      <c r="X883" s="141"/>
      <c r="Y883" s="141"/>
      <c r="Z883" s="141"/>
      <c r="AA883" s="141"/>
      <c r="AB883" s="141"/>
      <c r="AC883" s="141"/>
      <c r="AD883" s="302">
        <f t="shared" si="230"/>
        <v>0</v>
      </c>
      <c r="AE883" s="468">
        <v>728</v>
      </c>
      <c r="AF883" s="311">
        <f t="shared" si="231"/>
        <v>0</v>
      </c>
      <c r="AG883" s="325"/>
    </row>
    <row r="884" spans="1:42" ht="50.25" customHeight="1" thickBot="1">
      <c r="A884" s="493"/>
      <c r="B884" s="194" t="s">
        <v>1323</v>
      </c>
      <c r="C884" s="130" t="s">
        <v>1324</v>
      </c>
      <c r="D884" s="165">
        <v>1</v>
      </c>
      <c r="E884" s="19"/>
      <c r="F884" s="59"/>
      <c r="G884" s="59"/>
      <c r="H884" s="59"/>
      <c r="I884" s="142"/>
      <c r="J884" s="142"/>
      <c r="K884" s="142"/>
      <c r="L884" s="150"/>
      <c r="M884" s="150"/>
      <c r="N884" s="149"/>
      <c r="O884" s="149"/>
      <c r="P884" s="149"/>
      <c r="Q884" s="149"/>
      <c r="R884" s="149"/>
      <c r="S884" s="149"/>
      <c r="T884" s="149"/>
      <c r="U884" s="141"/>
      <c r="V884" s="141"/>
      <c r="W884" s="141"/>
      <c r="X884" s="141"/>
      <c r="Y884" s="141"/>
      <c r="Z884" s="141"/>
      <c r="AA884" s="141"/>
      <c r="AB884" s="141"/>
      <c r="AC884" s="141"/>
      <c r="AD884" s="302">
        <f t="shared" si="230"/>
        <v>0</v>
      </c>
      <c r="AE884" s="468">
        <v>825</v>
      </c>
      <c r="AF884" s="311">
        <f t="shared" si="231"/>
        <v>0</v>
      </c>
      <c r="AG884" s="325"/>
    </row>
    <row r="885" spans="1:42" ht="50.1" customHeight="1" thickBot="1">
      <c r="A885" s="428"/>
      <c r="B885" s="194" t="s">
        <v>1325</v>
      </c>
      <c r="C885" s="429" t="s">
        <v>1326</v>
      </c>
      <c r="D885" s="426">
        <v>1</v>
      </c>
      <c r="E885" s="427"/>
      <c r="F885" s="59"/>
      <c r="G885" s="59"/>
      <c r="H885" s="59"/>
      <c r="I885" s="142"/>
      <c r="J885" s="142"/>
      <c r="K885" s="142"/>
      <c r="L885" s="149"/>
      <c r="M885" s="149"/>
      <c r="N885" s="149"/>
      <c r="O885" s="149"/>
      <c r="P885" s="149"/>
      <c r="Q885" s="149"/>
      <c r="R885" s="149"/>
      <c r="S885" s="149"/>
      <c r="T885" s="149"/>
      <c r="U885" s="141"/>
      <c r="V885" s="141"/>
      <c r="W885" s="141"/>
      <c r="X885" s="141"/>
      <c r="Y885" s="141"/>
      <c r="Z885" s="141"/>
      <c r="AA885" s="141"/>
      <c r="AB885" s="141"/>
      <c r="AC885" s="141"/>
      <c r="AD885" s="302">
        <f t="shared" si="230"/>
        <v>0</v>
      </c>
      <c r="AE885" s="468">
        <v>908</v>
      </c>
      <c r="AF885" s="311">
        <f t="shared" si="231"/>
        <v>0</v>
      </c>
      <c r="AG885" s="325"/>
    </row>
    <row r="886" spans="1:42" ht="50.1" customHeight="1" thickBot="1">
      <c r="A886" s="571" t="s">
        <v>570</v>
      </c>
      <c r="B886" s="572"/>
      <c r="C886" s="573"/>
      <c r="D886" s="497" t="s">
        <v>571</v>
      </c>
      <c r="E886" s="420"/>
      <c r="F886" s="103" t="s">
        <v>1301</v>
      </c>
      <c r="G886" s="165" t="s">
        <v>1302</v>
      </c>
      <c r="H886" s="165" t="s">
        <v>1303</v>
      </c>
      <c r="I886" s="145"/>
      <c r="J886" s="145"/>
      <c r="K886" s="145"/>
      <c r="L886" s="142"/>
      <c r="M886" s="142"/>
      <c r="N886" s="149"/>
      <c r="O886" s="149"/>
      <c r="P886" s="149"/>
      <c r="Q886" s="149"/>
      <c r="R886" s="149"/>
      <c r="S886" s="149"/>
      <c r="T886" s="149"/>
      <c r="U886" s="141"/>
      <c r="V886" s="141"/>
      <c r="W886" s="141"/>
      <c r="X886" s="141"/>
      <c r="Y886" s="141"/>
      <c r="Z886" s="141"/>
      <c r="AA886" s="141"/>
      <c r="AB886" s="141"/>
      <c r="AC886" s="141"/>
      <c r="AD886" s="33" t="s">
        <v>2</v>
      </c>
      <c r="AE886" s="449" t="s">
        <v>386</v>
      </c>
      <c r="AF886" s="310" t="s">
        <v>387</v>
      </c>
      <c r="AG886" s="325"/>
    </row>
    <row r="887" spans="1:42" ht="50.1" customHeight="1" thickBot="1">
      <c r="A887" s="470"/>
      <c r="B887" s="471"/>
      <c r="C887" s="472"/>
      <c r="D887" s="474"/>
      <c r="E887" s="86"/>
      <c r="F887" s="104" t="s">
        <v>1304</v>
      </c>
      <c r="G887" s="104" t="s">
        <v>1305</v>
      </c>
      <c r="H887" s="104" t="s">
        <v>1306</v>
      </c>
      <c r="I887" s="150"/>
      <c r="J887" s="150"/>
      <c r="K887" s="150"/>
      <c r="L887" s="142"/>
      <c r="M887" s="142"/>
      <c r="N887" s="149"/>
      <c r="O887" s="149"/>
      <c r="P887" s="149"/>
      <c r="Q887" s="149"/>
      <c r="R887" s="149"/>
      <c r="S887" s="149"/>
      <c r="T887" s="149"/>
      <c r="U887" s="141"/>
      <c r="V887" s="141"/>
      <c r="W887" s="141"/>
      <c r="X887" s="141"/>
      <c r="Y887" s="141"/>
      <c r="Z887" s="141"/>
      <c r="AA887" s="141"/>
      <c r="AB887" s="141"/>
      <c r="AC887" s="141"/>
      <c r="AD887" s="34"/>
      <c r="AE887" s="465"/>
      <c r="AF887" s="315"/>
      <c r="AG887" s="325"/>
    </row>
    <row r="888" spans="1:42" ht="50.1" customHeight="1" thickBot="1">
      <c r="A888" s="489"/>
      <c r="B888" s="490"/>
      <c r="C888" s="491"/>
      <c r="D888" s="475"/>
      <c r="E888" s="86"/>
      <c r="F888" s="421"/>
      <c r="G888" s="422"/>
      <c r="H888" s="423"/>
      <c r="I888" s="150"/>
      <c r="J888" s="150"/>
      <c r="K888" s="150"/>
      <c r="L888" s="142"/>
      <c r="M888" s="142"/>
      <c r="N888" s="149"/>
      <c r="O888" s="149"/>
      <c r="P888" s="149"/>
      <c r="Q888" s="149"/>
      <c r="R888" s="149"/>
      <c r="S888" s="149"/>
      <c r="T888" s="149"/>
      <c r="U888" s="141"/>
      <c r="V888" s="141"/>
      <c r="W888" s="141"/>
      <c r="X888" s="141"/>
      <c r="Y888" s="141"/>
      <c r="Z888" s="141"/>
      <c r="AA888" s="141"/>
      <c r="AB888" s="141"/>
      <c r="AC888" s="141"/>
      <c r="AD888" s="34">
        <f>SUM(AD889:AD893)</f>
        <v>0</v>
      </c>
      <c r="AE888" s="456"/>
      <c r="AF888" s="314"/>
      <c r="AG888" s="326"/>
    </row>
    <row r="889" spans="1:42" ht="50.1" customHeight="1" thickBot="1">
      <c r="A889" s="574"/>
      <c r="B889" s="194" t="s">
        <v>1327</v>
      </c>
      <c r="C889" s="130" t="s">
        <v>1328</v>
      </c>
      <c r="D889" s="177">
        <v>1</v>
      </c>
      <c r="E889" s="87"/>
      <c r="F889" s="59"/>
      <c r="G889" s="59"/>
      <c r="H889" s="59"/>
      <c r="I889" s="149"/>
      <c r="J889" s="149"/>
      <c r="K889" s="149"/>
      <c r="L889" s="142"/>
      <c r="M889" s="142"/>
      <c r="N889" s="149"/>
      <c r="O889" s="149"/>
      <c r="P889" s="149"/>
      <c r="Q889" s="149"/>
      <c r="R889" s="149"/>
      <c r="S889" s="149"/>
      <c r="T889" s="149"/>
      <c r="U889" s="141"/>
      <c r="V889" s="141"/>
      <c r="W889" s="141"/>
      <c r="X889" s="141"/>
      <c r="Y889" s="141"/>
      <c r="Z889" s="141"/>
      <c r="AA889" s="141"/>
      <c r="AB889" s="141"/>
      <c r="AC889" s="141"/>
      <c r="AD889" s="302">
        <f>SUM(ROUNDUP(F889/D889,0),ROUNDUP(G889/D889,0),ROUNDUP(H889/D889,0),ROUNDUP(I889/D889,0),ROUNDUP(J889/D889,0),ROUNDUP(K889/D889,0),ROUNDUP(L889/D889,0),ROUNDUP(M889/D889,0),ROUNDUP(N889/D889,0),ROUNDUP(O888/D889,0),ROUNDUP(P889/D889,0),ROUNDUP(Q889/D889,0),ROUNDUP(R889/D889,0),ROUNDUP(S889/D889,0),ROUNDUP(T889/D889,0),ROUNDUP(U889/D889,0),ROUNDUP(V889/D889,0),ROUNDUP(W889/D889,0),ROUNDUP(X889/D889,0),ROUNDUP(Y889/D889,0),ROUNDUP(Z889/D889,0),ROUNDUP(AA889/D889,0),ROUNDUP(AB889/D889,0),ROUNDUP(AC889/D889,0))*D889</f>
        <v>0</v>
      </c>
      <c r="AE889" s="468">
        <v>483</v>
      </c>
      <c r="AF889" s="311">
        <f t="shared" ref="AF889:AF893" si="232">AD889*AE889</f>
        <v>0</v>
      </c>
      <c r="AG889" s="325"/>
    </row>
    <row r="890" spans="1:42" ht="42.75" customHeight="1" thickBot="1">
      <c r="A890" s="493"/>
      <c r="B890" s="194" t="s">
        <v>1329</v>
      </c>
      <c r="C890" s="130" t="s">
        <v>1330</v>
      </c>
      <c r="D890" s="165">
        <v>1</v>
      </c>
      <c r="E890" s="19"/>
      <c r="F890" s="59"/>
      <c r="G890" s="59"/>
      <c r="H890" s="59"/>
      <c r="I890" s="142"/>
      <c r="J890" s="142"/>
      <c r="K890" s="142"/>
      <c r="L890" s="145"/>
      <c r="M890" s="145"/>
      <c r="N890" s="145"/>
      <c r="O890" s="145"/>
      <c r="P890" s="145"/>
      <c r="Q890" s="145"/>
      <c r="R890" s="145"/>
      <c r="S890" s="145"/>
      <c r="T890" s="145"/>
      <c r="U890" s="145"/>
      <c r="V890" s="145"/>
      <c r="W890" s="145"/>
      <c r="X890" s="145"/>
      <c r="Y890" s="145"/>
      <c r="Z890" s="145"/>
      <c r="AA890" s="145"/>
      <c r="AB890" s="145"/>
      <c r="AC890" s="145"/>
      <c r="AD890" s="302">
        <f>SUM(ROUNDUP(F890/D890,0),ROUNDUP(G890/D890,0),ROUNDUP(H890/D890,0),ROUNDUP(I890/D890,0),ROUNDUP(J890/D890,0),ROUNDUP(K890/D890,0),ROUNDUP(L890/D890,0),ROUNDUP(M890/D890,0),ROUNDUP(N890/D890,0),ROUNDUP(O889/D890,0),ROUNDUP(P890/D890,0),ROUNDUP(Q890/D890,0),ROUNDUP(R890/D890,0),ROUNDUP(S890/D890,0),ROUNDUP(T890/D890,0),ROUNDUP(U890/D890,0),ROUNDUP(V890/D890,0),ROUNDUP(W890/D890,0),ROUNDUP(X890/D890,0),ROUNDUP(Y890/D890,0),ROUNDUP(Z890/D890,0),ROUNDUP(AA890/D890,0),ROUNDUP(AB890/D890,0),ROUNDUP(AC890/D890,0))*D890</f>
        <v>0</v>
      </c>
      <c r="AE890" s="468">
        <v>563</v>
      </c>
      <c r="AF890" s="311">
        <f t="shared" si="232"/>
        <v>0</v>
      </c>
      <c r="AG890" s="325"/>
    </row>
    <row r="891" spans="1:42" ht="44.25" customHeight="1" thickBot="1">
      <c r="A891" s="493"/>
      <c r="B891" s="194" t="s">
        <v>1331</v>
      </c>
      <c r="C891" s="130" t="s">
        <v>1332</v>
      </c>
      <c r="D891" s="165">
        <v>1</v>
      </c>
      <c r="E891" s="19"/>
      <c r="F891" s="59"/>
      <c r="G891" s="59"/>
      <c r="H891" s="59"/>
      <c r="I891" s="142"/>
      <c r="J891" s="142"/>
      <c r="K891" s="142"/>
      <c r="L891" s="150"/>
      <c r="M891" s="150"/>
      <c r="N891" s="149"/>
      <c r="O891" s="149"/>
      <c r="P891" s="149"/>
      <c r="Q891" s="149"/>
      <c r="R891" s="149"/>
      <c r="S891" s="149"/>
      <c r="T891" s="149"/>
      <c r="U891" s="141"/>
      <c r="V891" s="141"/>
      <c r="W891" s="141"/>
      <c r="X891" s="141"/>
      <c r="Y891" s="141"/>
      <c r="Z891" s="141"/>
      <c r="AA891" s="141"/>
      <c r="AB891" s="141"/>
      <c r="AC891" s="141"/>
      <c r="AD891" s="302">
        <f>SUM(ROUNDUP(F891/D891,0),ROUNDUP(G891/D891,0),ROUNDUP(H891/D891,0),ROUNDUP(I891/D891,0),ROUNDUP(J891/D891,0),ROUNDUP(K891/D891,0),ROUNDUP(L891/D891,0),ROUNDUP(M891/D891,0),ROUNDUP(N891/D891,0),ROUNDUP(O890/D891,0),ROUNDUP(P891/D891,0),ROUNDUP(Q891/D891,0),ROUNDUP(R891/D891,0),ROUNDUP(S891/D891,0),ROUNDUP(T891/D891,0),ROUNDUP(U891/D891,0),ROUNDUP(V891/D891,0),ROUNDUP(W891/D891,0),ROUNDUP(X891/D891,0),ROUNDUP(Y891/D891,0),ROUNDUP(Z891/D891,0),ROUNDUP(AA891/D891,0),ROUNDUP(AB891/D891,0),ROUNDUP(AC891/D891,0))*D891</f>
        <v>0</v>
      </c>
      <c r="AE891" s="468">
        <v>658</v>
      </c>
      <c r="AF891" s="311">
        <f t="shared" si="232"/>
        <v>0</v>
      </c>
      <c r="AG891" s="325"/>
    </row>
    <row r="892" spans="1:42" ht="36.75" customHeight="1" thickBot="1">
      <c r="A892" s="493"/>
      <c r="B892" s="194" t="s">
        <v>1333</v>
      </c>
      <c r="C892" s="130" t="s">
        <v>1334</v>
      </c>
      <c r="D892" s="165">
        <v>1</v>
      </c>
      <c r="E892" s="19"/>
      <c r="F892" s="59"/>
      <c r="G892" s="59"/>
      <c r="H892" s="59"/>
      <c r="I892" s="142"/>
      <c r="J892" s="142"/>
      <c r="K892" s="142"/>
      <c r="L892" s="150"/>
      <c r="M892" s="150"/>
      <c r="N892" s="149"/>
      <c r="O892" s="149"/>
      <c r="P892" s="149"/>
      <c r="Q892" s="149"/>
      <c r="R892" s="149"/>
      <c r="S892" s="149"/>
      <c r="T892" s="149"/>
      <c r="U892" s="141"/>
      <c r="V892" s="141"/>
      <c r="W892" s="141"/>
      <c r="X892" s="141"/>
      <c r="Y892" s="141"/>
      <c r="Z892" s="141"/>
      <c r="AA892" s="141"/>
      <c r="AB892" s="141"/>
      <c r="AC892" s="141"/>
      <c r="AD892" s="302">
        <f>SUM(ROUNDUP(F892/D892,0),ROUNDUP(G892/D892,0),ROUNDUP(H892/D892,0),ROUNDUP(I892/D892,0),ROUNDUP(J892/D892,0),ROUNDUP(K892/D892,0),ROUNDUP(L892/D892,0),ROUNDUP(M892/D892,0),ROUNDUP(N892/D892,0),ROUNDUP(O891/D892,0),ROUNDUP(P892/D892,0),ROUNDUP(Q892/D892,0),ROUNDUP(R892/D892,0),ROUNDUP(S892/D892,0),ROUNDUP(T892/D892,0),ROUNDUP(U892/D892,0),ROUNDUP(V892/D892,0),ROUNDUP(W892/D892,0),ROUNDUP(X892/D892,0),ROUNDUP(Y892/D892,0),ROUNDUP(Z892/D892,0),ROUNDUP(AA892/D892,0),ROUNDUP(AB892/D892,0),ROUNDUP(AC892/D892,0))*D892</f>
        <v>0</v>
      </c>
      <c r="AE892" s="468">
        <v>755</v>
      </c>
      <c r="AF892" s="311">
        <f t="shared" si="232"/>
        <v>0</v>
      </c>
      <c r="AG892" s="325"/>
    </row>
    <row r="893" spans="1:42" ht="37.5" customHeight="1" thickBot="1">
      <c r="A893" s="428"/>
      <c r="B893" s="194" t="s">
        <v>1335</v>
      </c>
      <c r="C893" s="130" t="s">
        <v>1336</v>
      </c>
      <c r="D893" s="430">
        <v>1</v>
      </c>
      <c r="E893" s="427"/>
      <c r="F893" s="59"/>
      <c r="G893" s="59"/>
      <c r="H893" s="59"/>
      <c r="I893" s="142"/>
      <c r="J893" s="142"/>
      <c r="K893" s="142"/>
      <c r="L893" s="149"/>
      <c r="M893" s="149"/>
      <c r="N893" s="149"/>
      <c r="O893" s="149"/>
      <c r="P893" s="149"/>
      <c r="Q893" s="149"/>
      <c r="R893" s="149"/>
      <c r="S893" s="149"/>
      <c r="T893" s="149"/>
      <c r="U893" s="141"/>
      <c r="V893" s="141"/>
      <c r="W893" s="141"/>
      <c r="X893" s="141"/>
      <c r="Y893" s="141"/>
      <c r="Z893" s="141"/>
      <c r="AA893" s="141"/>
      <c r="AB893" s="141"/>
      <c r="AC893" s="141"/>
      <c r="AD893" s="302">
        <f>SUM(ROUNDUP(F893/D893,0),ROUNDUP(G893/D893,0),ROUNDUP(H893/D893,0),ROUNDUP(I893/D893,0),ROUNDUP(J893/D893,0),ROUNDUP(K893/D893,0),ROUNDUP(L893/D893,0),ROUNDUP(M893/D893,0),ROUNDUP(N893/D893,0),ROUNDUP(O892/D893,0),ROUNDUP(P893/D893,0),ROUNDUP(Q893/D893,0),ROUNDUP(R893/D893,0),ROUNDUP(S893/D893,0),ROUNDUP(T893/D893,0),ROUNDUP(U893/D893,0),ROUNDUP(V893/D893,0),ROUNDUP(W893/D893,0),ROUNDUP(X893/D893,0),ROUNDUP(Y893/D893,0),ROUNDUP(Z893/D893,0),ROUNDUP(AA893/D893,0),ROUNDUP(AB893/D893,0),ROUNDUP(AC893/D893,0))*D893</f>
        <v>0</v>
      </c>
      <c r="AE893" s="468">
        <v>837</v>
      </c>
      <c r="AF893" s="311">
        <f t="shared" si="232"/>
        <v>0</v>
      </c>
      <c r="AG893" s="325"/>
    </row>
    <row r="894" spans="1:42" s="1" customFormat="1" ht="110.1" customHeight="1" thickBot="1">
      <c r="A894" s="571" t="s">
        <v>570</v>
      </c>
      <c r="B894" s="572"/>
      <c r="C894" s="573"/>
      <c r="D894" s="497" t="s">
        <v>571</v>
      </c>
      <c r="E894" s="420"/>
      <c r="F894" s="103" t="s">
        <v>89</v>
      </c>
      <c r="G894" s="103" t="s">
        <v>696</v>
      </c>
      <c r="H894" s="145"/>
      <c r="I894" s="145"/>
      <c r="J894" s="145"/>
      <c r="K894" s="145"/>
      <c r="L894" s="145"/>
      <c r="M894" s="145"/>
      <c r="N894" s="145"/>
      <c r="O894" s="145"/>
      <c r="P894" s="145"/>
      <c r="Q894" s="145"/>
      <c r="R894" s="145"/>
      <c r="S894" s="145"/>
      <c r="T894" s="145"/>
      <c r="U894" s="145"/>
      <c r="V894" s="145"/>
      <c r="W894" s="145"/>
      <c r="X894" s="145"/>
      <c r="Y894" s="145"/>
      <c r="Z894" s="145"/>
      <c r="AA894" s="145"/>
      <c r="AB894" s="145"/>
      <c r="AC894" s="145"/>
      <c r="AD894" s="33" t="s">
        <v>2</v>
      </c>
      <c r="AE894" s="449" t="s">
        <v>386</v>
      </c>
      <c r="AF894" s="310" t="s">
        <v>387</v>
      </c>
      <c r="AG894" s="328"/>
      <c r="AH894" s="250"/>
      <c r="AO894"/>
      <c r="AP894"/>
    </row>
    <row r="895" spans="1:42" s="3" customFormat="1" ht="110.1" customHeight="1" thickBot="1">
      <c r="A895" s="470"/>
      <c r="B895" s="471"/>
      <c r="C895" s="472"/>
      <c r="D895" s="474"/>
      <c r="E895" s="86"/>
      <c r="F895" s="104" t="s">
        <v>314</v>
      </c>
      <c r="G895" s="104" t="s">
        <v>315</v>
      </c>
      <c r="H895" s="150"/>
      <c r="I895" s="150"/>
      <c r="J895" s="150"/>
      <c r="K895" s="150"/>
      <c r="L895" s="150"/>
      <c r="M895" s="150"/>
      <c r="N895" s="149"/>
      <c r="O895" s="149"/>
      <c r="P895" s="149"/>
      <c r="Q895" s="149"/>
      <c r="R895" s="149"/>
      <c r="S895" s="149"/>
      <c r="T895" s="149"/>
      <c r="U895" s="141"/>
      <c r="V895" s="141"/>
      <c r="W895" s="141"/>
      <c r="X895" s="141"/>
      <c r="Y895" s="141"/>
      <c r="Z895" s="141"/>
      <c r="AA895" s="141"/>
      <c r="AB895" s="141"/>
      <c r="AC895" s="141"/>
      <c r="AD895" s="34"/>
      <c r="AE895" s="451"/>
      <c r="AF895" s="315"/>
      <c r="AG895" s="335"/>
      <c r="AH895" s="250"/>
      <c r="AO895"/>
      <c r="AP895"/>
    </row>
    <row r="896" spans="1:42" s="220" customFormat="1" ht="39" customHeight="1" thickBot="1">
      <c r="A896" s="489"/>
      <c r="B896" s="490"/>
      <c r="C896" s="491"/>
      <c r="D896" s="475"/>
      <c r="E896" s="87"/>
      <c r="F896" s="7"/>
      <c r="G896" s="7"/>
      <c r="H896" s="149"/>
      <c r="I896" s="149"/>
      <c r="J896" s="149"/>
      <c r="K896" s="149"/>
      <c r="L896" s="149"/>
      <c r="M896" s="149"/>
      <c r="N896" s="149"/>
      <c r="O896" s="149"/>
      <c r="P896" s="149"/>
      <c r="Q896" s="149"/>
      <c r="R896" s="149"/>
      <c r="S896" s="149"/>
      <c r="T896" s="149"/>
      <c r="U896" s="141"/>
      <c r="V896" s="141"/>
      <c r="W896" s="141"/>
      <c r="X896" s="141"/>
      <c r="Y896" s="141"/>
      <c r="Z896" s="141"/>
      <c r="AA896" s="141"/>
      <c r="AB896" s="141"/>
      <c r="AC896" s="141"/>
      <c r="AD896" s="34">
        <f>SUM(AD897:AD900)</f>
        <v>0</v>
      </c>
      <c r="AE896" s="451"/>
      <c r="AF896" s="314"/>
      <c r="AG896" s="326"/>
      <c r="AH896" s="250"/>
      <c r="AO896"/>
      <c r="AP896"/>
    </row>
    <row r="897" spans="1:42" ht="60.75" customHeight="1" thickBot="1">
      <c r="A897" s="189"/>
      <c r="B897" s="194" t="s">
        <v>1337</v>
      </c>
      <c r="C897" s="131" t="s">
        <v>1338</v>
      </c>
      <c r="D897" s="165">
        <v>1</v>
      </c>
      <c r="E897" s="19"/>
      <c r="F897" s="142"/>
      <c r="G897" s="59"/>
      <c r="H897" s="142"/>
      <c r="I897" s="142"/>
      <c r="J897" s="142"/>
      <c r="K897" s="142"/>
      <c r="L897" s="142"/>
      <c r="M897" s="142"/>
      <c r="N897" s="149"/>
      <c r="O897" s="149"/>
      <c r="P897" s="149"/>
      <c r="Q897" s="149"/>
      <c r="R897" s="149"/>
      <c r="S897" s="149"/>
      <c r="T897" s="149"/>
      <c r="U897" s="141"/>
      <c r="V897" s="141"/>
      <c r="W897" s="141"/>
      <c r="X897" s="141"/>
      <c r="Y897" s="141"/>
      <c r="Z897" s="141"/>
      <c r="AA897" s="141"/>
      <c r="AB897" s="141"/>
      <c r="AC897" s="141"/>
      <c r="AD897" s="302">
        <f t="shared" ref="AD897:AD900" si="233">SUM(ROUNDUP(F897/D897,0),ROUNDUP(G897/D897,0),ROUNDUP(H897/D897,0),ROUNDUP(I897/D897,0),ROUNDUP(J897/D897,0),ROUNDUP(K897/D897,0),ROUNDUP(L897/D897,0),ROUNDUP(M897/D897,0),ROUNDUP(N897/D897,0),ROUNDUP(O897/D897,0),ROUNDUP(P897/D897,0),ROUNDUP(Q897/D897,0),ROUNDUP(R897/D897,0),ROUNDUP(S897/D897,0),ROUNDUP(T897/D897,0),ROUNDUP(U897/D897,0),ROUNDUP(V897/D897,0),ROUNDUP(W897/D897,0),ROUNDUP(X897/D897,0),ROUNDUP(Y897/D897,0),ROUNDUP(Z897/D897,0),ROUNDUP(AA897/D897,0),ROUNDUP(AB897/D897,0),ROUNDUP(AC897/D897,0))*D897</f>
        <v>0</v>
      </c>
      <c r="AE897" s="451">
        <v>262.73</v>
      </c>
      <c r="AF897" s="311">
        <f t="shared" ref="AF897:AF900" si="234">AD897*AE897</f>
        <v>0</v>
      </c>
      <c r="AG897" s="328"/>
      <c r="AH897" s="250"/>
    </row>
    <row r="898" spans="1:42" s="1" customFormat="1" ht="100.5" customHeight="1" thickBot="1">
      <c r="A898" s="505"/>
      <c r="B898" s="194" t="s">
        <v>1339</v>
      </c>
      <c r="C898" s="431" t="s">
        <v>1340</v>
      </c>
      <c r="D898" s="426">
        <v>1</v>
      </c>
      <c r="E898" s="27"/>
      <c r="F898" s="59"/>
      <c r="G898" s="150"/>
      <c r="H898" s="150"/>
      <c r="I898" s="150"/>
      <c r="J898" s="150"/>
      <c r="K898" s="150"/>
      <c r="L898" s="150"/>
      <c r="M898" s="150"/>
      <c r="N898" s="149"/>
      <c r="O898" s="149"/>
      <c r="P898" s="149"/>
      <c r="Q898" s="149"/>
      <c r="R898" s="149"/>
      <c r="S898" s="149"/>
      <c r="T898" s="149"/>
      <c r="U898" s="141"/>
      <c r="V898" s="141"/>
      <c r="W898" s="141"/>
      <c r="X898" s="141"/>
      <c r="Y898" s="141"/>
      <c r="Z898" s="141"/>
      <c r="AA898" s="141"/>
      <c r="AB898" s="141"/>
      <c r="AC898" s="141"/>
      <c r="AD898" s="302">
        <f t="shared" si="233"/>
        <v>0</v>
      </c>
      <c r="AE898" s="451">
        <v>29.98</v>
      </c>
      <c r="AF898" s="311">
        <f t="shared" si="234"/>
        <v>0</v>
      </c>
      <c r="AG898" s="336"/>
      <c r="AH898" s="250"/>
      <c r="AO898"/>
      <c r="AP898"/>
    </row>
    <row r="899" spans="1:42" s="1" customFormat="1" ht="61.5" customHeight="1" thickBot="1">
      <c r="A899" s="505"/>
      <c r="B899" s="194" t="s">
        <v>1341</v>
      </c>
      <c r="C899" s="130" t="s">
        <v>1342</v>
      </c>
      <c r="D899" s="165">
        <v>1</v>
      </c>
      <c r="E899" s="19"/>
      <c r="F899" s="59"/>
      <c r="G899" s="142"/>
      <c r="H899" s="142"/>
      <c r="I899" s="142"/>
      <c r="J899" s="142"/>
      <c r="K899" s="142"/>
      <c r="L899" s="142"/>
      <c r="M899" s="142"/>
      <c r="N899" s="149"/>
      <c r="O899" s="149"/>
      <c r="P899" s="149"/>
      <c r="Q899" s="149"/>
      <c r="R899" s="149"/>
      <c r="S899" s="149"/>
      <c r="T899" s="149"/>
      <c r="U899" s="141"/>
      <c r="V899" s="141"/>
      <c r="W899" s="141"/>
      <c r="X899" s="141"/>
      <c r="Y899" s="141"/>
      <c r="Z899" s="141"/>
      <c r="AA899" s="141"/>
      <c r="AB899" s="141"/>
      <c r="AC899" s="141"/>
      <c r="AD899" s="302">
        <f t="shared" si="233"/>
        <v>0</v>
      </c>
      <c r="AE899" s="451">
        <v>67.849999999999994</v>
      </c>
      <c r="AF899" s="311">
        <f t="shared" si="234"/>
        <v>0</v>
      </c>
      <c r="AG899" s="336"/>
      <c r="AH899" s="250"/>
      <c r="AO899"/>
      <c r="AP899"/>
    </row>
    <row r="900" spans="1:42" s="1" customFormat="1" ht="81.75" customHeight="1" thickBot="1">
      <c r="A900" s="338"/>
      <c r="B900" s="194" t="s">
        <v>1343</v>
      </c>
      <c r="C900" s="130" t="s">
        <v>1344</v>
      </c>
      <c r="D900" s="165">
        <v>1</v>
      </c>
      <c r="E900" s="19"/>
      <c r="F900" s="59"/>
      <c r="G900" s="142"/>
      <c r="H900" s="142"/>
      <c r="I900" s="142"/>
      <c r="J900" s="142"/>
      <c r="K900" s="142"/>
      <c r="L900" s="142"/>
      <c r="M900" s="142"/>
      <c r="N900" s="149"/>
      <c r="O900" s="149"/>
      <c r="P900" s="149"/>
      <c r="Q900" s="149"/>
      <c r="R900" s="149"/>
      <c r="S900" s="149"/>
      <c r="T900" s="149"/>
      <c r="U900" s="141"/>
      <c r="V900" s="141"/>
      <c r="W900" s="141"/>
      <c r="X900" s="141"/>
      <c r="Y900" s="141"/>
      <c r="Z900" s="141"/>
      <c r="AA900" s="141"/>
      <c r="AB900" s="141"/>
      <c r="AC900" s="141"/>
      <c r="AD900" s="302">
        <f t="shared" si="233"/>
        <v>0</v>
      </c>
      <c r="AE900" s="451">
        <v>78.900000000000006</v>
      </c>
      <c r="AF900" s="311">
        <f t="shared" si="234"/>
        <v>0</v>
      </c>
      <c r="AG900" s="325"/>
      <c r="AO900"/>
      <c r="AP900"/>
    </row>
    <row r="901" spans="1:42" ht="50.1" customHeight="1" thickBot="1">
      <c r="A901" s="470" t="s">
        <v>570</v>
      </c>
      <c r="B901" s="471"/>
      <c r="C901" s="472"/>
      <c r="D901" s="473" t="s">
        <v>571</v>
      </c>
      <c r="E901" s="71"/>
      <c r="F901" s="103" t="s">
        <v>89</v>
      </c>
      <c r="G901" s="103" t="s">
        <v>696</v>
      </c>
      <c r="H901" s="145"/>
      <c r="I901" s="145"/>
      <c r="J901" s="145"/>
      <c r="K901" s="145"/>
      <c r="L901" s="145"/>
      <c r="M901" s="145"/>
      <c r="N901" s="145"/>
      <c r="O901" s="145"/>
      <c r="P901" s="145"/>
      <c r="Q901" s="145"/>
      <c r="R901" s="145"/>
      <c r="S901" s="145"/>
      <c r="T901" s="145"/>
      <c r="U901" s="145"/>
      <c r="V901" s="145"/>
      <c r="W901" s="145"/>
      <c r="X901" s="145"/>
      <c r="Y901" s="145"/>
      <c r="Z901" s="145"/>
      <c r="AA901" s="145"/>
      <c r="AB901" s="145"/>
      <c r="AC901" s="145"/>
      <c r="AD901" s="33" t="s">
        <v>2</v>
      </c>
      <c r="AE901" s="449" t="s">
        <v>386</v>
      </c>
      <c r="AF901" s="310" t="s">
        <v>387</v>
      </c>
      <c r="AG901" s="325"/>
    </row>
    <row r="902" spans="1:42" ht="50.1" customHeight="1" thickBot="1">
      <c r="A902" s="470"/>
      <c r="B902" s="471"/>
      <c r="C902" s="472"/>
      <c r="D902" s="474"/>
      <c r="E902" s="100"/>
      <c r="F902" s="104" t="s">
        <v>314</v>
      </c>
      <c r="G902" s="104" t="s">
        <v>315</v>
      </c>
      <c r="H902" s="150"/>
      <c r="I902" s="150"/>
      <c r="J902" s="150"/>
      <c r="K902" s="150"/>
      <c r="L902" s="150"/>
      <c r="M902" s="150"/>
      <c r="N902" s="149"/>
      <c r="O902" s="149"/>
      <c r="P902" s="149"/>
      <c r="Q902" s="149"/>
      <c r="R902" s="149"/>
      <c r="S902" s="149"/>
      <c r="T902" s="149"/>
      <c r="U902" s="141"/>
      <c r="V902" s="141"/>
      <c r="W902" s="141"/>
      <c r="X902" s="141"/>
      <c r="Y902" s="141"/>
      <c r="Z902" s="141"/>
      <c r="AA902" s="141"/>
      <c r="AB902" s="141"/>
      <c r="AC902" s="141"/>
      <c r="AD902" s="34"/>
      <c r="AE902" s="456"/>
      <c r="AF902" s="315"/>
      <c r="AG902" s="325"/>
    </row>
    <row r="903" spans="1:42" ht="50.1" customHeight="1" thickBot="1">
      <c r="A903" s="470"/>
      <c r="B903" s="471"/>
      <c r="C903" s="472"/>
      <c r="D903" s="475"/>
      <c r="E903" s="101"/>
      <c r="F903" s="7"/>
      <c r="G903" s="7"/>
      <c r="H903" s="155"/>
      <c r="I903" s="149"/>
      <c r="J903" s="149"/>
      <c r="K903" s="149"/>
      <c r="L903" s="149"/>
      <c r="M903" s="149"/>
      <c r="N903" s="149"/>
      <c r="O903" s="149"/>
      <c r="P903" s="149"/>
      <c r="Q903" s="149"/>
      <c r="R903" s="149"/>
      <c r="S903" s="149"/>
      <c r="T903" s="149"/>
      <c r="U903" s="141"/>
      <c r="V903" s="141"/>
      <c r="W903" s="141"/>
      <c r="X903" s="141"/>
      <c r="Y903" s="141"/>
      <c r="Z903" s="141"/>
      <c r="AA903" s="141"/>
      <c r="AB903" s="141"/>
      <c r="AC903" s="141"/>
      <c r="AD903" s="34">
        <f>SUM(AD904:AD908)</f>
        <v>0</v>
      </c>
      <c r="AE903" s="456"/>
      <c r="AF903" s="314"/>
      <c r="AG903" s="326"/>
    </row>
    <row r="904" spans="1:42" ht="42" customHeight="1" thickBot="1">
      <c r="A904" s="488"/>
      <c r="B904" s="194" t="s">
        <v>1345</v>
      </c>
      <c r="C904" s="130" t="s">
        <v>1346</v>
      </c>
      <c r="D904" s="165">
        <v>1</v>
      </c>
      <c r="E904" s="19"/>
      <c r="F904" s="59"/>
      <c r="G904" s="59"/>
      <c r="H904" s="142"/>
      <c r="I904" s="142"/>
      <c r="J904" s="142"/>
      <c r="K904" s="142"/>
      <c r="L904" s="142"/>
      <c r="M904" s="142"/>
      <c r="N904" s="149"/>
      <c r="O904" s="149"/>
      <c r="P904" s="149"/>
      <c r="Q904" s="149"/>
      <c r="R904" s="149"/>
      <c r="S904" s="149"/>
      <c r="T904" s="149"/>
      <c r="U904" s="141"/>
      <c r="V904" s="141"/>
      <c r="W904" s="141"/>
      <c r="X904" s="141"/>
      <c r="Y904" s="141"/>
      <c r="Z904" s="141"/>
      <c r="AA904" s="141"/>
      <c r="AB904" s="141"/>
      <c r="AC904" s="141"/>
      <c r="AD904" s="302">
        <f t="shared" ref="AD904:AD908" si="235">SUM(ROUNDUP(F904/D904,0),ROUNDUP(G904/D904,0),ROUNDUP(H904/D904,0),ROUNDUP(I904/D904,0),ROUNDUP(J904/D904,0),ROUNDUP(K904/D904,0),ROUNDUP(L904/D904,0),ROUNDUP(M904/D904,0),ROUNDUP(N904/D904,0),ROUNDUP(O904/D904,0),ROUNDUP(P904/D904,0),ROUNDUP(Q904/D904,0),ROUNDUP(R904/D904,0),ROUNDUP(S904/D904,0),ROUNDUP(T904/D904,0),ROUNDUP(U904/D904,0),ROUNDUP(V904/D904,0),ROUNDUP(W904/D904,0),ROUNDUP(X904/D904,0),ROUNDUP(Y904/D904,0),ROUNDUP(Z904/D904,0),ROUNDUP(AA904/D904,0),ROUNDUP(AB904/D904,0),ROUNDUP(AC904/D904,0))*D904</f>
        <v>0</v>
      </c>
      <c r="AE904" s="451">
        <v>22.6</v>
      </c>
      <c r="AF904" s="311">
        <f t="shared" ref="AF904:AF908" si="236">AD904*AE904</f>
        <v>0</v>
      </c>
      <c r="AG904" s="325"/>
    </row>
    <row r="905" spans="1:42" ht="37.5" customHeight="1" thickBot="1">
      <c r="A905" s="488"/>
      <c r="B905" s="194" t="s">
        <v>1347</v>
      </c>
      <c r="C905" s="130" t="s">
        <v>1348</v>
      </c>
      <c r="D905" s="165">
        <v>1</v>
      </c>
      <c r="E905" s="19"/>
      <c r="F905" s="59"/>
      <c r="G905" s="59"/>
      <c r="H905" s="142"/>
      <c r="I905" s="142"/>
      <c r="J905" s="142"/>
      <c r="K905" s="142"/>
      <c r="L905" s="142"/>
      <c r="M905" s="142"/>
      <c r="N905" s="149"/>
      <c r="O905" s="149"/>
      <c r="P905" s="149"/>
      <c r="Q905" s="149"/>
      <c r="R905" s="149"/>
      <c r="S905" s="149"/>
      <c r="T905" s="149"/>
      <c r="U905" s="141"/>
      <c r="V905" s="141"/>
      <c r="W905" s="141"/>
      <c r="X905" s="141"/>
      <c r="Y905" s="141"/>
      <c r="Z905" s="141"/>
      <c r="AA905" s="141"/>
      <c r="AB905" s="141"/>
      <c r="AC905" s="141"/>
      <c r="AD905" s="302">
        <f t="shared" si="235"/>
        <v>0</v>
      </c>
      <c r="AE905" s="451">
        <v>29.84</v>
      </c>
      <c r="AF905" s="311">
        <f t="shared" si="236"/>
        <v>0</v>
      </c>
      <c r="AG905" s="325"/>
    </row>
    <row r="906" spans="1:42" ht="33.75" customHeight="1" thickBot="1">
      <c r="A906" s="488"/>
      <c r="B906" s="194" t="s">
        <v>1349</v>
      </c>
      <c r="C906" s="130" t="s">
        <v>1350</v>
      </c>
      <c r="D906" s="165">
        <v>1</v>
      </c>
      <c r="E906" s="19"/>
      <c r="F906" s="59"/>
      <c r="G906" s="59"/>
      <c r="H906" s="142"/>
      <c r="I906" s="142"/>
      <c r="J906" s="142"/>
      <c r="K906" s="142"/>
      <c r="L906" s="142"/>
      <c r="M906" s="142"/>
      <c r="N906" s="149"/>
      <c r="O906" s="149"/>
      <c r="P906" s="149"/>
      <c r="Q906" s="149"/>
      <c r="R906" s="149"/>
      <c r="S906" s="149"/>
      <c r="T906" s="149"/>
      <c r="U906" s="141"/>
      <c r="V906" s="141"/>
      <c r="W906" s="141"/>
      <c r="X906" s="141"/>
      <c r="Y906" s="141"/>
      <c r="Z906" s="141"/>
      <c r="AA906" s="141"/>
      <c r="AB906" s="141"/>
      <c r="AC906" s="141"/>
      <c r="AD906" s="302">
        <f t="shared" si="235"/>
        <v>0</v>
      </c>
      <c r="AE906" s="451">
        <v>45.24</v>
      </c>
      <c r="AF906" s="311">
        <f t="shared" si="236"/>
        <v>0</v>
      </c>
      <c r="AG906" s="325"/>
    </row>
    <row r="907" spans="1:42" ht="36.75" customHeight="1" thickBot="1">
      <c r="A907" s="488"/>
      <c r="B907" s="194" t="s">
        <v>1351</v>
      </c>
      <c r="C907" s="130" t="s">
        <v>1352</v>
      </c>
      <c r="D907" s="165">
        <v>1</v>
      </c>
      <c r="E907" s="19"/>
      <c r="F907" s="59"/>
      <c r="G907" s="59"/>
      <c r="H907" s="142"/>
      <c r="I907" s="142"/>
      <c r="J907" s="142"/>
      <c r="K907" s="142"/>
      <c r="L907" s="142"/>
      <c r="M907" s="142"/>
      <c r="N907" s="149"/>
      <c r="O907" s="149"/>
      <c r="P907" s="149"/>
      <c r="Q907" s="149"/>
      <c r="R907" s="149"/>
      <c r="S907" s="149"/>
      <c r="T907" s="149"/>
      <c r="U907" s="141"/>
      <c r="V907" s="141"/>
      <c r="W907" s="141"/>
      <c r="X907" s="141"/>
      <c r="Y907" s="141"/>
      <c r="Z907" s="141"/>
      <c r="AA907" s="141"/>
      <c r="AB907" s="141"/>
      <c r="AC907" s="141"/>
      <c r="AD907" s="302">
        <f t="shared" si="235"/>
        <v>0</v>
      </c>
      <c r="AE907" s="451">
        <v>58.8</v>
      </c>
      <c r="AF907" s="311">
        <f t="shared" si="236"/>
        <v>0</v>
      </c>
      <c r="AG907" s="325"/>
    </row>
    <row r="908" spans="1:42" ht="38.25" customHeight="1" thickBot="1">
      <c r="A908" s="488"/>
      <c r="B908" s="194" t="s">
        <v>1353</v>
      </c>
      <c r="C908" s="130" t="s">
        <v>1354</v>
      </c>
      <c r="D908" s="165">
        <v>1</v>
      </c>
      <c r="E908" s="19"/>
      <c r="F908" s="59"/>
      <c r="G908" s="59"/>
      <c r="H908" s="142"/>
      <c r="I908" s="142"/>
      <c r="J908" s="142"/>
      <c r="K908" s="142"/>
      <c r="L908" s="142"/>
      <c r="M908" s="142"/>
      <c r="N908" s="149"/>
      <c r="O908" s="149"/>
      <c r="P908" s="149"/>
      <c r="Q908" s="149"/>
      <c r="R908" s="149"/>
      <c r="S908" s="149"/>
      <c r="T908" s="149"/>
      <c r="U908" s="141"/>
      <c r="V908" s="141"/>
      <c r="W908" s="141"/>
      <c r="X908" s="141"/>
      <c r="Y908" s="141"/>
      <c r="Z908" s="141"/>
      <c r="AA908" s="141"/>
      <c r="AB908" s="141"/>
      <c r="AC908" s="141"/>
      <c r="AD908" s="302">
        <f t="shared" si="235"/>
        <v>0</v>
      </c>
      <c r="AE908" s="451">
        <v>87.7</v>
      </c>
      <c r="AF908" s="311">
        <f t="shared" si="236"/>
        <v>0</v>
      </c>
      <c r="AG908" s="325"/>
    </row>
    <row r="909" spans="1:42" ht="50.1" customHeight="1" thickBot="1">
      <c r="A909" s="470" t="s">
        <v>570</v>
      </c>
      <c r="B909" s="471"/>
      <c r="C909" s="472"/>
      <c r="D909" s="473" t="s">
        <v>571</v>
      </c>
      <c r="E909" s="85"/>
      <c r="F909" s="103" t="s">
        <v>89</v>
      </c>
      <c r="G909" s="145"/>
      <c r="H909" s="145"/>
      <c r="I909" s="145"/>
      <c r="J909" s="145"/>
      <c r="K909" s="145"/>
      <c r="L909" s="145"/>
      <c r="M909" s="145"/>
      <c r="N909" s="145"/>
      <c r="O909" s="145"/>
      <c r="P909" s="145"/>
      <c r="Q909" s="145"/>
      <c r="R909" s="145"/>
      <c r="S909" s="145"/>
      <c r="T909" s="145"/>
      <c r="U909" s="145"/>
      <c r="V909" s="145"/>
      <c r="W909" s="145"/>
      <c r="X909" s="145"/>
      <c r="Y909" s="145"/>
      <c r="Z909" s="145"/>
      <c r="AA909" s="145"/>
      <c r="AB909" s="145"/>
      <c r="AC909" s="145"/>
      <c r="AD909" s="33" t="s">
        <v>2</v>
      </c>
      <c r="AE909" s="449" t="s">
        <v>386</v>
      </c>
      <c r="AF909" s="310" t="s">
        <v>387</v>
      </c>
      <c r="AG909" s="325"/>
    </row>
    <row r="910" spans="1:42" ht="32.25" customHeight="1" thickBot="1">
      <c r="A910" s="470"/>
      <c r="B910" s="471"/>
      <c r="C910" s="472"/>
      <c r="D910" s="474"/>
      <c r="E910" s="86"/>
      <c r="F910" s="104" t="s">
        <v>314</v>
      </c>
      <c r="G910" s="150"/>
      <c r="H910" s="150"/>
      <c r="I910" s="150"/>
      <c r="J910" s="150"/>
      <c r="K910" s="150"/>
      <c r="L910" s="150"/>
      <c r="M910" s="150"/>
      <c r="N910" s="149"/>
      <c r="O910" s="149"/>
      <c r="P910" s="149"/>
      <c r="Q910" s="149"/>
      <c r="R910" s="149"/>
      <c r="S910" s="149"/>
      <c r="T910" s="149"/>
      <c r="U910" s="141"/>
      <c r="V910" s="141"/>
      <c r="W910" s="141"/>
      <c r="X910" s="141"/>
      <c r="Y910" s="141"/>
      <c r="Z910" s="141"/>
      <c r="AA910" s="141"/>
      <c r="AB910" s="141"/>
      <c r="AC910" s="141"/>
      <c r="AD910" s="34"/>
      <c r="AE910" s="456"/>
      <c r="AF910" s="315"/>
      <c r="AG910" s="325"/>
    </row>
    <row r="911" spans="1:42" ht="42.75" customHeight="1" thickBot="1">
      <c r="A911" s="489"/>
      <c r="B911" s="490"/>
      <c r="C911" s="491"/>
      <c r="D911" s="475"/>
      <c r="E911" s="87"/>
      <c r="F911" s="7"/>
      <c r="G911" s="155"/>
      <c r="H911" s="155"/>
      <c r="I911" s="149"/>
      <c r="J911" s="149"/>
      <c r="K911" s="149"/>
      <c r="L911" s="149"/>
      <c r="M911" s="149"/>
      <c r="N911" s="149"/>
      <c r="O911" s="149"/>
      <c r="P911" s="149"/>
      <c r="Q911" s="149"/>
      <c r="R911" s="149"/>
      <c r="S911" s="149"/>
      <c r="T911" s="149"/>
      <c r="U911" s="141"/>
      <c r="V911" s="141"/>
      <c r="W911" s="141"/>
      <c r="X911" s="141"/>
      <c r="Y911" s="141"/>
      <c r="Z911" s="141"/>
      <c r="AA911" s="141"/>
      <c r="AB911" s="141"/>
      <c r="AC911" s="141"/>
      <c r="AD911" s="34">
        <f>SUM(AD912:AD913)</f>
        <v>0</v>
      </c>
      <c r="AE911" s="456"/>
      <c r="AF911" s="314"/>
      <c r="AG911" s="326"/>
    </row>
    <row r="912" spans="1:42" ht="42" customHeight="1" thickBot="1">
      <c r="A912" s="492"/>
      <c r="B912" s="194" t="s">
        <v>1355</v>
      </c>
      <c r="C912" s="130" t="s">
        <v>1356</v>
      </c>
      <c r="D912" s="165">
        <v>1</v>
      </c>
      <c r="E912" s="87"/>
      <c r="F912" s="59"/>
      <c r="G912" s="155"/>
      <c r="H912" s="155"/>
      <c r="I912" s="149"/>
      <c r="J912" s="149"/>
      <c r="K912" s="149"/>
      <c r="L912" s="149"/>
      <c r="M912" s="149"/>
      <c r="N912" s="149"/>
      <c r="O912" s="149"/>
      <c r="P912" s="149"/>
      <c r="Q912" s="149"/>
      <c r="R912" s="149"/>
      <c r="S912" s="149"/>
      <c r="T912" s="149"/>
      <c r="U912" s="141"/>
      <c r="V912" s="141"/>
      <c r="W912" s="141"/>
      <c r="X912" s="141"/>
      <c r="Y912" s="141"/>
      <c r="Z912" s="141"/>
      <c r="AA912" s="141"/>
      <c r="AB912" s="141"/>
      <c r="AC912" s="141"/>
      <c r="AD912" s="302">
        <f t="shared" ref="AD912:AD913" si="237">SUM(ROUNDUP(F912/D912,0),ROUNDUP(G912/D912,0),ROUNDUP(H912/D912,0),ROUNDUP(I912/D912,0),ROUNDUP(J912/D912,0),ROUNDUP(K912/D912,0),ROUNDUP(L912/D912,0),ROUNDUP(M912/D912,0),ROUNDUP(N912/D912,0),ROUNDUP(O912/D912,0),ROUNDUP(P912/D912,0),ROUNDUP(Q912/D912,0),ROUNDUP(R912/D912,0),ROUNDUP(S912/D912,0),ROUNDUP(T912/D912,0),ROUNDUP(U912/D912,0),ROUNDUP(V912/D912,0),ROUNDUP(W912/D912,0),ROUNDUP(X912/D912,0),ROUNDUP(Y912/D912,0),ROUNDUP(Z912/D912,0),ROUNDUP(AA912/D912,0),ROUNDUP(AB912/D912,0),ROUNDUP(AC912/D912,0))*D912</f>
        <v>0</v>
      </c>
      <c r="AE912" s="451">
        <v>56.35</v>
      </c>
      <c r="AF912" s="311">
        <f t="shared" ref="AF912:AF913" si="238">AD912*AE912</f>
        <v>0</v>
      </c>
      <c r="AG912" s="325"/>
    </row>
    <row r="913" spans="1:33" ht="42" customHeight="1" thickBot="1">
      <c r="A913" s="493"/>
      <c r="B913" s="194" t="s">
        <v>1357</v>
      </c>
      <c r="C913" s="130" t="s">
        <v>1358</v>
      </c>
      <c r="D913" s="165">
        <v>1</v>
      </c>
      <c r="E913" s="19"/>
      <c r="F913" s="59"/>
      <c r="G913" s="142"/>
      <c r="H913" s="142"/>
      <c r="I913" s="142"/>
      <c r="J913" s="142"/>
      <c r="K913" s="142"/>
      <c r="L913" s="142"/>
      <c r="M913" s="142"/>
      <c r="N913" s="149"/>
      <c r="O913" s="149"/>
      <c r="P913" s="149"/>
      <c r="Q913" s="149"/>
      <c r="R913" s="149"/>
      <c r="S913" s="149"/>
      <c r="T913" s="149"/>
      <c r="U913" s="141"/>
      <c r="V913" s="141"/>
      <c r="W913" s="141"/>
      <c r="X913" s="141"/>
      <c r="Y913" s="141"/>
      <c r="Z913" s="141"/>
      <c r="AA913" s="141"/>
      <c r="AB913" s="141"/>
      <c r="AC913" s="141"/>
      <c r="AD913" s="302">
        <f t="shared" si="237"/>
        <v>0</v>
      </c>
      <c r="AE913" s="451">
        <v>111.69</v>
      </c>
      <c r="AF913" s="311">
        <f t="shared" si="238"/>
        <v>0</v>
      </c>
      <c r="AG913" s="325"/>
    </row>
    <row r="914" spans="1:33" ht="75" customHeight="1" thickBot="1">
      <c r="A914" s="494" t="s">
        <v>570</v>
      </c>
      <c r="B914" s="495"/>
      <c r="C914" s="496"/>
      <c r="D914" s="473" t="s">
        <v>571</v>
      </c>
      <c r="E914" s="71"/>
      <c r="F914" s="103" t="s">
        <v>89</v>
      </c>
      <c r="G914" s="103" t="s">
        <v>696</v>
      </c>
      <c r="H914" s="145"/>
      <c r="I914" s="145"/>
      <c r="J914" s="145"/>
      <c r="K914" s="145"/>
      <c r="L914" s="145"/>
      <c r="M914" s="145"/>
      <c r="N914" s="145"/>
      <c r="O914" s="145"/>
      <c r="P914" s="145"/>
      <c r="Q914" s="145"/>
      <c r="R914" s="145"/>
      <c r="S914" s="145"/>
      <c r="T914" s="145"/>
      <c r="U914" s="145"/>
      <c r="V914" s="145"/>
      <c r="W914" s="145"/>
      <c r="X914" s="145"/>
      <c r="Y914" s="145"/>
      <c r="Z914" s="145"/>
      <c r="AA914" s="145"/>
      <c r="AB914" s="145"/>
      <c r="AC914" s="145"/>
      <c r="AD914" s="33" t="s">
        <v>2</v>
      </c>
      <c r="AE914" s="449" t="s">
        <v>386</v>
      </c>
      <c r="AF914" s="310" t="s">
        <v>387</v>
      </c>
      <c r="AG914" s="325"/>
    </row>
    <row r="915" spans="1:33" ht="75" customHeight="1" thickBot="1">
      <c r="A915" s="470"/>
      <c r="B915" s="471"/>
      <c r="C915" s="472"/>
      <c r="D915" s="474"/>
      <c r="E915" s="100"/>
      <c r="F915" s="104" t="s">
        <v>314</v>
      </c>
      <c r="G915" s="104" t="s">
        <v>315</v>
      </c>
      <c r="H915" s="150"/>
      <c r="I915" s="150"/>
      <c r="J915" s="150"/>
      <c r="K915" s="150"/>
      <c r="L915" s="150"/>
      <c r="M915" s="150"/>
      <c r="N915" s="149"/>
      <c r="O915" s="149"/>
      <c r="P915" s="149"/>
      <c r="Q915" s="149"/>
      <c r="R915" s="149"/>
      <c r="S915" s="149"/>
      <c r="T915" s="149"/>
      <c r="U915" s="141"/>
      <c r="V915" s="141"/>
      <c r="W915" s="141"/>
      <c r="X915" s="141"/>
      <c r="Y915" s="141"/>
      <c r="Z915" s="141"/>
      <c r="AA915" s="141"/>
      <c r="AB915" s="141"/>
      <c r="AC915" s="141"/>
      <c r="AD915" s="34"/>
      <c r="AE915" s="465"/>
      <c r="AF915" s="315"/>
      <c r="AG915" s="325"/>
    </row>
    <row r="916" spans="1:33" ht="47.25" customHeight="1" thickBot="1">
      <c r="A916" s="470"/>
      <c r="B916" s="471"/>
      <c r="C916" s="472"/>
      <c r="D916" s="475"/>
      <c r="E916" s="101"/>
      <c r="F916" s="7"/>
      <c r="G916" s="7"/>
      <c r="H916" s="155"/>
      <c r="I916" s="149"/>
      <c r="J916" s="149"/>
      <c r="K916" s="149"/>
      <c r="L916" s="149"/>
      <c r="M916" s="149"/>
      <c r="N916" s="149"/>
      <c r="O916" s="149"/>
      <c r="P916" s="149"/>
      <c r="Q916" s="149"/>
      <c r="R916" s="149"/>
      <c r="S916" s="149"/>
      <c r="T916" s="149"/>
      <c r="U916" s="141"/>
      <c r="V916" s="141"/>
      <c r="W916" s="141"/>
      <c r="X916" s="141"/>
      <c r="Y916" s="141"/>
      <c r="Z916" s="141"/>
      <c r="AA916" s="141"/>
      <c r="AB916" s="141"/>
      <c r="AC916" s="141"/>
      <c r="AD916" s="34">
        <f>SUM(AD917:AD923)</f>
        <v>0</v>
      </c>
      <c r="AE916" s="456"/>
      <c r="AF916" s="314"/>
      <c r="AG916" s="326"/>
    </row>
    <row r="917" spans="1:33" ht="75" customHeight="1" thickBot="1">
      <c r="A917" s="488"/>
      <c r="B917" s="194" t="s">
        <v>1359</v>
      </c>
      <c r="C917" s="130" t="s">
        <v>1360</v>
      </c>
      <c r="D917" s="165">
        <v>1</v>
      </c>
      <c r="E917" s="19"/>
      <c r="F917" s="59"/>
      <c r="G917" s="59"/>
      <c r="H917" s="142"/>
      <c r="I917" s="142"/>
      <c r="J917" s="142"/>
      <c r="K917" s="142"/>
      <c r="L917" s="142"/>
      <c r="M917" s="142"/>
      <c r="N917" s="149"/>
      <c r="O917" s="149"/>
      <c r="P917" s="149"/>
      <c r="Q917" s="149"/>
      <c r="R917" s="149"/>
      <c r="S917" s="149"/>
      <c r="T917" s="149"/>
      <c r="U917" s="141"/>
      <c r="V917" s="141"/>
      <c r="W917" s="141"/>
      <c r="X917" s="141"/>
      <c r="Y917" s="141"/>
      <c r="Z917" s="141"/>
      <c r="AA917" s="141"/>
      <c r="AB917" s="141"/>
      <c r="AC917" s="141"/>
      <c r="AD917" s="302">
        <f t="shared" ref="AD917:AD923" si="239">SUM(ROUNDUP(F917/D917,0),ROUNDUP(G917/D917,0),ROUNDUP(H917/D917,0),ROUNDUP(I917/D917,0),ROUNDUP(J917/D917,0),ROUNDUP(K917/D917,0),ROUNDUP(L917/D917,0),ROUNDUP(M917/D917,0),ROUNDUP(N917/D917,0),ROUNDUP(O917/D917,0),ROUNDUP(P917/D917,0),ROUNDUP(Q917/D917,0),ROUNDUP(R917/D917,0),ROUNDUP(S917/D917,0),ROUNDUP(T917/D917,0),ROUNDUP(U917/D917,0),ROUNDUP(V917/D917,0),ROUNDUP(W917/D917,0),ROUNDUP(X917/D917,0),ROUNDUP(Y917/D917,0),ROUNDUP(Z917/D917,0),ROUNDUP(AA917/D917,0),ROUNDUP(AB917/D917,0),ROUNDUP(AC917/D917,0))*D917</f>
        <v>0</v>
      </c>
      <c r="AE917" s="451">
        <v>67.86</v>
      </c>
      <c r="AF917" s="311">
        <f t="shared" ref="AF917:AF923" si="240">AD917*AE917</f>
        <v>0</v>
      </c>
      <c r="AG917" s="325"/>
    </row>
    <row r="918" spans="1:33" ht="75" customHeight="1" thickBot="1">
      <c r="A918" s="488"/>
      <c r="B918" s="194" t="s">
        <v>1361</v>
      </c>
      <c r="C918" s="130" t="s">
        <v>1362</v>
      </c>
      <c r="D918" s="165">
        <v>1</v>
      </c>
      <c r="E918" s="19"/>
      <c r="F918" s="59"/>
      <c r="G918" s="59"/>
      <c r="H918" s="142"/>
      <c r="I918" s="142"/>
      <c r="J918" s="142"/>
      <c r="K918" s="142"/>
      <c r="L918" s="142"/>
      <c r="M918" s="142"/>
      <c r="N918" s="149"/>
      <c r="O918" s="149"/>
      <c r="P918" s="149"/>
      <c r="Q918" s="149"/>
      <c r="R918" s="149"/>
      <c r="S918" s="149"/>
      <c r="T918" s="149"/>
      <c r="U918" s="141"/>
      <c r="V918" s="141"/>
      <c r="W918" s="141"/>
      <c r="X918" s="141"/>
      <c r="Y918" s="141"/>
      <c r="Z918" s="141"/>
      <c r="AA918" s="141"/>
      <c r="AB918" s="141"/>
      <c r="AC918" s="141"/>
      <c r="AD918" s="302">
        <f t="shared" si="239"/>
        <v>0</v>
      </c>
      <c r="AE918" s="451">
        <v>87.7</v>
      </c>
      <c r="AF918" s="311">
        <f t="shared" si="240"/>
        <v>0</v>
      </c>
      <c r="AG918" s="325"/>
    </row>
    <row r="919" spans="1:33" ht="75" customHeight="1" thickBot="1">
      <c r="A919" s="488"/>
      <c r="B919" s="194" t="s">
        <v>1363</v>
      </c>
      <c r="C919" s="130" t="s">
        <v>1364</v>
      </c>
      <c r="D919" s="165">
        <v>1</v>
      </c>
      <c r="E919" s="19"/>
      <c r="F919" s="59"/>
      <c r="G919" s="59"/>
      <c r="H919" s="142"/>
      <c r="I919" s="142"/>
      <c r="J919" s="142"/>
      <c r="K919" s="142"/>
      <c r="L919" s="142"/>
      <c r="M919" s="142"/>
      <c r="N919" s="149"/>
      <c r="O919" s="149"/>
      <c r="P919" s="149"/>
      <c r="Q919" s="149"/>
      <c r="R919" s="149"/>
      <c r="S919" s="149"/>
      <c r="T919" s="149"/>
      <c r="U919" s="141"/>
      <c r="V919" s="141"/>
      <c r="W919" s="141"/>
      <c r="X919" s="141"/>
      <c r="Y919" s="141"/>
      <c r="Z919" s="141"/>
      <c r="AA919" s="141"/>
      <c r="AB919" s="141"/>
      <c r="AC919" s="141"/>
      <c r="AD919" s="302">
        <f t="shared" si="239"/>
        <v>0</v>
      </c>
      <c r="AE919" s="451">
        <v>156.76</v>
      </c>
      <c r="AF919" s="311">
        <f t="shared" si="240"/>
        <v>0</v>
      </c>
      <c r="AG919" s="325"/>
    </row>
    <row r="920" spans="1:33" ht="47.25" customHeight="1" thickBot="1">
      <c r="A920" s="488"/>
      <c r="B920" s="194" t="s">
        <v>1365</v>
      </c>
      <c r="C920" s="130" t="s">
        <v>1366</v>
      </c>
      <c r="D920" s="165">
        <v>1</v>
      </c>
      <c r="E920" s="19"/>
      <c r="F920" s="59"/>
      <c r="G920" s="59"/>
      <c r="H920" s="142"/>
      <c r="I920" s="142"/>
      <c r="J920" s="142"/>
      <c r="K920" s="142"/>
      <c r="L920" s="142"/>
      <c r="M920" s="142"/>
      <c r="N920" s="149"/>
      <c r="O920" s="149"/>
      <c r="P920" s="149"/>
      <c r="Q920" s="149"/>
      <c r="R920" s="149"/>
      <c r="S920" s="149"/>
      <c r="T920" s="149"/>
      <c r="U920" s="141"/>
      <c r="V920" s="141"/>
      <c r="W920" s="141"/>
      <c r="X920" s="141"/>
      <c r="Y920" s="141"/>
      <c r="Z920" s="141"/>
      <c r="AA920" s="141"/>
      <c r="AB920" s="141"/>
      <c r="AC920" s="141"/>
      <c r="AD920" s="302">
        <f t="shared" si="239"/>
        <v>0</v>
      </c>
      <c r="AE920" s="451">
        <v>109.64</v>
      </c>
      <c r="AF920" s="311">
        <f t="shared" si="240"/>
        <v>0</v>
      </c>
      <c r="AG920" s="325"/>
    </row>
    <row r="921" spans="1:33" ht="45.75" customHeight="1" thickBot="1">
      <c r="A921" s="488"/>
      <c r="B921" s="194" t="s">
        <v>1367</v>
      </c>
      <c r="C921" s="130" t="s">
        <v>1368</v>
      </c>
      <c r="D921" s="165">
        <v>1</v>
      </c>
      <c r="E921" s="19"/>
      <c r="F921" s="59"/>
      <c r="G921" s="59"/>
      <c r="H921" s="142"/>
      <c r="I921" s="142"/>
      <c r="J921" s="142"/>
      <c r="K921" s="142"/>
      <c r="L921" s="142"/>
      <c r="M921" s="142"/>
      <c r="N921" s="149"/>
      <c r="O921" s="149"/>
      <c r="P921" s="149"/>
      <c r="Q921" s="149"/>
      <c r="R921" s="149"/>
      <c r="S921" s="149"/>
      <c r="T921" s="149"/>
      <c r="U921" s="141"/>
      <c r="V921" s="141"/>
      <c r="W921" s="141"/>
      <c r="X921" s="141"/>
      <c r="Y921" s="141"/>
      <c r="Z921" s="141"/>
      <c r="AA921" s="141"/>
      <c r="AB921" s="141"/>
      <c r="AC921" s="141"/>
      <c r="AD921" s="302">
        <f t="shared" si="239"/>
        <v>0</v>
      </c>
      <c r="AE921" s="451">
        <v>153.49</v>
      </c>
      <c r="AF921" s="311">
        <f t="shared" si="240"/>
        <v>0</v>
      </c>
      <c r="AG921" s="325"/>
    </row>
    <row r="922" spans="1:33" ht="78.75" customHeight="1" thickBot="1">
      <c r="A922" s="184"/>
      <c r="B922" s="194" t="s">
        <v>317</v>
      </c>
      <c r="C922" s="130" t="s">
        <v>700</v>
      </c>
      <c r="D922" s="165">
        <v>1</v>
      </c>
      <c r="E922" s="19"/>
      <c r="F922" s="59"/>
      <c r="G922" s="59"/>
      <c r="H922" s="142"/>
      <c r="I922" s="142"/>
      <c r="J922" s="142"/>
      <c r="K922" s="142"/>
      <c r="L922" s="142"/>
      <c r="M922" s="142"/>
      <c r="N922" s="149"/>
      <c r="O922" s="149"/>
      <c r="P922" s="149"/>
      <c r="Q922" s="149"/>
      <c r="R922" s="149"/>
      <c r="S922" s="149"/>
      <c r="T922" s="149"/>
      <c r="U922" s="141"/>
      <c r="V922" s="141"/>
      <c r="W922" s="141"/>
      <c r="X922" s="141"/>
      <c r="Y922" s="141"/>
      <c r="Z922" s="141"/>
      <c r="AA922" s="141"/>
      <c r="AB922" s="141"/>
      <c r="AC922" s="141"/>
      <c r="AD922" s="302">
        <f t="shared" si="239"/>
        <v>0</v>
      </c>
      <c r="AE922" s="451">
        <v>58.8</v>
      </c>
      <c r="AF922" s="311">
        <f t="shared" si="240"/>
        <v>0</v>
      </c>
      <c r="AG922" s="325"/>
    </row>
    <row r="923" spans="1:33" ht="75" customHeight="1" thickBot="1">
      <c r="A923" s="184"/>
      <c r="B923" s="194" t="s">
        <v>1369</v>
      </c>
      <c r="C923" s="130" t="s">
        <v>1370</v>
      </c>
      <c r="D923" s="165">
        <v>1</v>
      </c>
      <c r="E923" s="19"/>
      <c r="F923" s="59"/>
      <c r="G923" s="59"/>
      <c r="H923" s="142"/>
      <c r="I923" s="142"/>
      <c r="J923" s="142"/>
      <c r="K923" s="142"/>
      <c r="L923" s="142"/>
      <c r="M923" s="142"/>
      <c r="N923" s="149"/>
      <c r="O923" s="149"/>
      <c r="P923" s="149"/>
      <c r="Q923" s="149"/>
      <c r="R923" s="149"/>
      <c r="S923" s="149"/>
      <c r="T923" s="149"/>
      <c r="U923" s="141"/>
      <c r="V923" s="141"/>
      <c r="W923" s="141"/>
      <c r="X923" s="141"/>
      <c r="Y923" s="141"/>
      <c r="Z923" s="141"/>
      <c r="AA923" s="141"/>
      <c r="AB923" s="141"/>
      <c r="AC923" s="141"/>
      <c r="AD923" s="302">
        <f t="shared" si="239"/>
        <v>0</v>
      </c>
      <c r="AE923" s="451">
        <v>65.77</v>
      </c>
      <c r="AF923" s="311">
        <f t="shared" si="240"/>
        <v>0</v>
      </c>
      <c r="AG923" s="325"/>
    </row>
    <row r="924" spans="1:33" ht="61.5" customHeight="1" thickBot="1">
      <c r="A924" s="470" t="s">
        <v>570</v>
      </c>
      <c r="B924" s="471"/>
      <c r="C924" s="472"/>
      <c r="D924" s="473" t="s">
        <v>571</v>
      </c>
      <c r="E924" s="85"/>
      <c r="F924" s="103" t="s">
        <v>89</v>
      </c>
      <c r="G924" s="103" t="s">
        <v>697</v>
      </c>
      <c r="H924" s="145"/>
      <c r="I924" s="145"/>
      <c r="J924" s="145"/>
      <c r="K924" s="145"/>
      <c r="L924" s="145"/>
      <c r="M924" s="145"/>
      <c r="N924" s="145"/>
      <c r="O924" s="145"/>
      <c r="P924" s="145"/>
      <c r="Q924" s="145"/>
      <c r="R924" s="145"/>
      <c r="S924" s="145"/>
      <c r="T924" s="145"/>
      <c r="U924" s="145"/>
      <c r="V924" s="145"/>
      <c r="W924" s="145"/>
      <c r="X924" s="145"/>
      <c r="Y924" s="145"/>
      <c r="Z924" s="145"/>
      <c r="AA924" s="145"/>
      <c r="AB924" s="145"/>
      <c r="AC924" s="145"/>
      <c r="AD924" s="33" t="s">
        <v>2</v>
      </c>
      <c r="AE924" s="449" t="s">
        <v>386</v>
      </c>
      <c r="AF924" s="310" t="s">
        <v>387</v>
      </c>
      <c r="AG924" s="325"/>
    </row>
    <row r="925" spans="1:33" ht="52.5" customHeight="1" thickBot="1">
      <c r="A925" s="470"/>
      <c r="B925" s="471"/>
      <c r="C925" s="472"/>
      <c r="D925" s="474"/>
      <c r="E925" s="86"/>
      <c r="F925" s="104" t="s">
        <v>314</v>
      </c>
      <c r="G925" s="104" t="s">
        <v>316</v>
      </c>
      <c r="H925" s="150"/>
      <c r="I925" s="150"/>
      <c r="J925" s="150"/>
      <c r="K925" s="150"/>
      <c r="L925" s="150"/>
      <c r="M925" s="150"/>
      <c r="N925" s="149"/>
      <c r="O925" s="149"/>
      <c r="P925" s="149"/>
      <c r="Q925" s="149"/>
      <c r="R925" s="149"/>
      <c r="S925" s="149"/>
      <c r="T925" s="149"/>
      <c r="U925" s="141"/>
      <c r="V925" s="141"/>
      <c r="W925" s="141"/>
      <c r="X925" s="141"/>
      <c r="Y925" s="141"/>
      <c r="Z925" s="141"/>
      <c r="AA925" s="141"/>
      <c r="AB925" s="141"/>
      <c r="AC925" s="141"/>
      <c r="AD925" s="34"/>
      <c r="AE925" s="465"/>
      <c r="AF925" s="315"/>
      <c r="AG925" s="325"/>
    </row>
    <row r="926" spans="1:33" ht="47.25" customHeight="1" thickBot="1">
      <c r="A926" s="470"/>
      <c r="B926" s="471"/>
      <c r="C926" s="472"/>
      <c r="D926" s="475"/>
      <c r="E926" s="87"/>
      <c r="F926" s="7"/>
      <c r="G926" s="7"/>
      <c r="H926" s="149"/>
      <c r="I926" s="149"/>
      <c r="J926" s="149"/>
      <c r="K926" s="149"/>
      <c r="L926" s="149"/>
      <c r="M926" s="149"/>
      <c r="N926" s="149"/>
      <c r="O926" s="149"/>
      <c r="P926" s="149"/>
      <c r="Q926" s="149"/>
      <c r="R926" s="149"/>
      <c r="S926" s="149"/>
      <c r="T926" s="149"/>
      <c r="U926" s="141"/>
      <c r="V926" s="141"/>
      <c r="W926" s="141"/>
      <c r="X926" s="141"/>
      <c r="Y926" s="141"/>
      <c r="Z926" s="141"/>
      <c r="AA926" s="141"/>
      <c r="AB926" s="141"/>
      <c r="AC926" s="141"/>
      <c r="AD926" s="34">
        <f>SUM(AD927:AD929)</f>
        <v>0</v>
      </c>
      <c r="AE926" s="456"/>
      <c r="AF926" s="314"/>
      <c r="AG926" s="326"/>
    </row>
    <row r="927" spans="1:33" ht="45" customHeight="1" thickBot="1">
      <c r="A927" s="488"/>
      <c r="B927" s="194" t="s">
        <v>318</v>
      </c>
      <c r="C927" s="130" t="s">
        <v>889</v>
      </c>
      <c r="D927" s="165">
        <v>1</v>
      </c>
      <c r="E927" s="19"/>
      <c r="F927" s="59"/>
      <c r="G927" s="59"/>
      <c r="H927" s="142"/>
      <c r="I927" s="142"/>
      <c r="J927" s="142"/>
      <c r="K927" s="142"/>
      <c r="L927" s="142"/>
      <c r="M927" s="142"/>
      <c r="N927" s="149"/>
      <c r="O927" s="149"/>
      <c r="P927" s="149"/>
      <c r="Q927" s="149"/>
      <c r="R927" s="149"/>
      <c r="S927" s="149"/>
      <c r="T927" s="149"/>
      <c r="U927" s="141"/>
      <c r="V927" s="141"/>
      <c r="W927" s="141"/>
      <c r="X927" s="141"/>
      <c r="Y927" s="141"/>
      <c r="Z927" s="141"/>
      <c r="AA927" s="141"/>
      <c r="AB927" s="141"/>
      <c r="AC927" s="141"/>
      <c r="AD927" s="302">
        <f t="shared" ref="AD927:AD929" si="241">SUM(ROUNDUP(F927/D927,0),ROUNDUP(G927/D927,0),ROUNDUP(H927/D927,0),ROUNDUP(I927/D927,0),ROUNDUP(J927/D927,0),ROUNDUP(K927/D927,0),ROUNDUP(L927/D927,0),ROUNDUP(M927/D927,0),ROUNDUP(N927/D927,0),ROUNDUP(O927/D927,0),ROUNDUP(P927/D927,0),ROUNDUP(Q927/D927,0),ROUNDUP(R927/D927,0),ROUNDUP(S927/D927,0),ROUNDUP(T927/D927,0),ROUNDUP(U927/D927,0),ROUNDUP(V927/D927,0),ROUNDUP(W927/D927,0),ROUNDUP(X927/D927,0),ROUNDUP(Y927/D927,0),ROUNDUP(Z927/D927,0),ROUNDUP(AA927/D927,0),ROUNDUP(AB927/D927,0),ROUNDUP(AC927/D927,0))*D927</f>
        <v>0</v>
      </c>
      <c r="AE927" s="451">
        <v>70.17</v>
      </c>
      <c r="AF927" s="311">
        <f t="shared" ref="AF927:AF929" si="242">AD927*AE927</f>
        <v>0</v>
      </c>
      <c r="AG927" s="325"/>
    </row>
    <row r="928" spans="1:33" ht="52.5" customHeight="1" thickBot="1">
      <c r="A928" s="488"/>
      <c r="B928" s="194" t="s">
        <v>319</v>
      </c>
      <c r="C928" s="130" t="s">
        <v>890</v>
      </c>
      <c r="D928" s="165">
        <v>1</v>
      </c>
      <c r="E928" s="19"/>
      <c r="F928" s="59"/>
      <c r="G928" s="59"/>
      <c r="H928" s="142"/>
      <c r="I928" s="142"/>
      <c r="J928" s="142"/>
      <c r="K928" s="142"/>
      <c r="L928" s="142"/>
      <c r="M928" s="142"/>
      <c r="N928" s="149"/>
      <c r="O928" s="149"/>
      <c r="P928" s="149"/>
      <c r="Q928" s="149"/>
      <c r="R928" s="149"/>
      <c r="S928" s="149"/>
      <c r="T928" s="149"/>
      <c r="U928" s="141"/>
      <c r="V928" s="141"/>
      <c r="W928" s="141"/>
      <c r="X928" s="141"/>
      <c r="Y928" s="141"/>
      <c r="Z928" s="141"/>
      <c r="AA928" s="141"/>
      <c r="AB928" s="141"/>
      <c r="AC928" s="141"/>
      <c r="AD928" s="302">
        <f t="shared" si="241"/>
        <v>0</v>
      </c>
      <c r="AE928" s="451">
        <v>113.05</v>
      </c>
      <c r="AF928" s="311">
        <f t="shared" si="242"/>
        <v>0</v>
      </c>
      <c r="AG928" s="325"/>
    </row>
    <row r="929" spans="1:44" ht="69.75" customHeight="1" thickBot="1">
      <c r="A929" s="192"/>
      <c r="B929" s="194" t="s">
        <v>1371</v>
      </c>
      <c r="C929" s="130" t="s">
        <v>1372</v>
      </c>
      <c r="D929" s="165">
        <v>1</v>
      </c>
      <c r="E929" s="19"/>
      <c r="F929" s="59"/>
      <c r="G929" s="59"/>
      <c r="H929" s="142"/>
      <c r="I929" s="142"/>
      <c r="J929" s="142"/>
      <c r="K929" s="142"/>
      <c r="L929" s="142"/>
      <c r="M929" s="142"/>
      <c r="N929" s="149"/>
      <c r="O929" s="149"/>
      <c r="P929" s="149"/>
      <c r="Q929" s="149"/>
      <c r="R929" s="149"/>
      <c r="S929" s="149"/>
      <c r="T929" s="149"/>
      <c r="U929" s="141"/>
      <c r="V929" s="141"/>
      <c r="W929" s="141"/>
      <c r="X929" s="141"/>
      <c r="Y929" s="141"/>
      <c r="Z929" s="141"/>
      <c r="AA929" s="141"/>
      <c r="AB929" s="141"/>
      <c r="AC929" s="141"/>
      <c r="AD929" s="302">
        <f t="shared" si="241"/>
        <v>0</v>
      </c>
      <c r="AE929" s="451">
        <v>36.159999999999997</v>
      </c>
      <c r="AF929" s="311">
        <f t="shared" si="242"/>
        <v>0</v>
      </c>
      <c r="AG929" s="325"/>
    </row>
    <row r="930" spans="1:44" ht="61.5" customHeight="1" thickBot="1">
      <c r="A930" s="470" t="s">
        <v>570</v>
      </c>
      <c r="B930" s="471"/>
      <c r="C930" s="472"/>
      <c r="D930" s="473" t="s">
        <v>571</v>
      </c>
      <c r="E930" s="85"/>
      <c r="F930" s="103" t="s">
        <v>89</v>
      </c>
      <c r="G930" s="145"/>
      <c r="H930" s="145"/>
      <c r="I930" s="145"/>
      <c r="J930" s="142"/>
      <c r="K930" s="142"/>
      <c r="L930" s="149"/>
      <c r="M930" s="149"/>
      <c r="N930" s="149"/>
      <c r="O930" s="149"/>
      <c r="P930" s="145"/>
      <c r="Q930" s="145"/>
      <c r="R930" s="145"/>
      <c r="S930" s="145"/>
      <c r="T930" s="145"/>
      <c r="U930" s="145"/>
      <c r="V930" s="145"/>
      <c r="W930" s="145"/>
      <c r="X930" s="145"/>
      <c r="Y930" s="145"/>
      <c r="Z930" s="145"/>
      <c r="AA930" s="145"/>
      <c r="AB930" s="145"/>
      <c r="AC930" s="145"/>
      <c r="AD930" s="33" t="s">
        <v>2</v>
      </c>
      <c r="AE930" s="449" t="s">
        <v>386</v>
      </c>
      <c r="AF930" s="310" t="s">
        <v>387</v>
      </c>
      <c r="AG930" s="325"/>
    </row>
    <row r="931" spans="1:44" ht="52.5" customHeight="1" thickBot="1">
      <c r="A931" s="470"/>
      <c r="B931" s="471"/>
      <c r="C931" s="472"/>
      <c r="D931" s="474"/>
      <c r="E931" s="86"/>
      <c r="F931" s="104" t="s">
        <v>314</v>
      </c>
      <c r="G931" s="150"/>
      <c r="H931" s="150"/>
      <c r="I931" s="150"/>
      <c r="J931" s="149"/>
      <c r="K931" s="149"/>
      <c r="L931" s="149"/>
      <c r="M931" s="149"/>
      <c r="N931" s="149"/>
      <c r="O931" s="149"/>
      <c r="P931" s="149"/>
      <c r="Q931" s="149"/>
      <c r="R931" s="149"/>
      <c r="S931" s="141"/>
      <c r="T931" s="141"/>
      <c r="U931" s="141"/>
      <c r="V931" s="141"/>
      <c r="W931" s="141"/>
      <c r="X931" s="141"/>
      <c r="Y931" s="141"/>
      <c r="Z931" s="141"/>
      <c r="AA931" s="141"/>
      <c r="AB931" s="141"/>
      <c r="AC931" s="141"/>
      <c r="AD931" s="34"/>
      <c r="AE931" s="465"/>
      <c r="AF931" s="315"/>
      <c r="AG931" s="325"/>
    </row>
    <row r="932" spans="1:44" ht="47.25" customHeight="1" thickBot="1">
      <c r="A932" s="470"/>
      <c r="B932" s="471"/>
      <c r="C932" s="472"/>
      <c r="D932" s="475"/>
      <c r="E932" s="87"/>
      <c r="F932" s="7"/>
      <c r="G932" s="149"/>
      <c r="H932" s="149"/>
      <c r="I932" s="149"/>
      <c r="J932" s="149"/>
      <c r="K932" s="149"/>
      <c r="L932" s="149"/>
      <c r="M932" s="149"/>
      <c r="N932" s="149"/>
      <c r="O932" s="149"/>
      <c r="P932" s="149"/>
      <c r="Q932" s="149"/>
      <c r="R932" s="149"/>
      <c r="S932" s="141"/>
      <c r="T932" s="141"/>
      <c r="U932" s="141"/>
      <c r="V932" s="141"/>
      <c r="W932" s="141"/>
      <c r="X932" s="141"/>
      <c r="Y932" s="141"/>
      <c r="Z932" s="141"/>
      <c r="AA932" s="141"/>
      <c r="AB932" s="141"/>
      <c r="AC932" s="141"/>
      <c r="AD932" s="34">
        <f>SUM(AD933:AD935)</f>
        <v>0</v>
      </c>
      <c r="AE932" s="456"/>
      <c r="AF932" s="314"/>
      <c r="AG932" s="326"/>
    </row>
    <row r="933" spans="1:44" ht="45" customHeight="1" thickBot="1">
      <c r="A933" s="488"/>
      <c r="B933" s="194" t="s">
        <v>1274</v>
      </c>
      <c r="C933" s="130" t="s">
        <v>1277</v>
      </c>
      <c r="D933" s="165">
        <v>1</v>
      </c>
      <c r="E933" s="19"/>
      <c r="F933" s="59"/>
      <c r="G933" s="142"/>
      <c r="H933" s="142"/>
      <c r="I933" s="142"/>
      <c r="J933" s="149"/>
      <c r="K933" s="149"/>
      <c r="L933" s="149"/>
      <c r="M933" s="149"/>
      <c r="N933" s="149"/>
      <c r="O933" s="149"/>
      <c r="P933" s="149"/>
      <c r="Q933" s="149"/>
      <c r="R933" s="149"/>
      <c r="S933" s="141"/>
      <c r="T933" s="141"/>
      <c r="U933" s="141"/>
      <c r="V933" s="141"/>
      <c r="W933" s="141"/>
      <c r="X933" s="141"/>
      <c r="Y933" s="141"/>
      <c r="Z933" s="141"/>
      <c r="AA933" s="141"/>
      <c r="AB933" s="141"/>
      <c r="AC933" s="141"/>
      <c r="AD933" s="302">
        <f t="shared" ref="AD933:AD935" si="243">SUM(ROUNDUP(F933/D933,0),ROUNDUP(G933/D933,0),ROUNDUP(H933/D933,0),ROUNDUP(I933/D933,0),ROUNDUP(J933/D933,0),ROUNDUP(K933/D933,0),ROUNDUP(L933/D933,0),ROUNDUP(M933/D933,0),ROUNDUP(N933/D933,0),ROUNDUP(O933/D933,0),ROUNDUP(P933/D933,0),ROUNDUP(Q933/D933,0),ROUNDUP(R933/D933,0),ROUNDUP(S933/D933,0),ROUNDUP(T933/D933,0),ROUNDUP(U933/D933,0),ROUNDUP(V933/D933,0),ROUNDUP(W933/D933,0),ROUNDUP(X933/D933,0),ROUNDUP(Y933/D933,0),ROUNDUP(Z933/D933,0),ROUNDUP(AA933/D933,0),ROUNDUP(AB933/D933,0),ROUNDUP(AC933/D933,0))*D933</f>
        <v>0</v>
      </c>
      <c r="AE933" s="451">
        <v>77.459999999999994</v>
      </c>
      <c r="AF933" s="311">
        <f t="shared" ref="AF933:AF935" si="244">AD933*AE933</f>
        <v>0</v>
      </c>
      <c r="AG933" s="325"/>
    </row>
    <row r="934" spans="1:44" ht="52.5" customHeight="1" thickBot="1">
      <c r="A934" s="488"/>
      <c r="B934" s="194" t="s">
        <v>1275</v>
      </c>
      <c r="C934" s="130" t="s">
        <v>1277</v>
      </c>
      <c r="D934" s="165">
        <v>1</v>
      </c>
      <c r="E934" s="19"/>
      <c r="F934" s="59"/>
      <c r="G934" s="142"/>
      <c r="H934" s="142"/>
      <c r="I934" s="142"/>
      <c r="J934" s="149"/>
      <c r="K934" s="149"/>
      <c r="L934" s="149"/>
      <c r="M934" s="149"/>
      <c r="N934" s="149"/>
      <c r="O934" s="149"/>
      <c r="P934" s="149"/>
      <c r="Q934" s="149"/>
      <c r="R934" s="149"/>
      <c r="S934" s="141"/>
      <c r="T934" s="141"/>
      <c r="U934" s="141"/>
      <c r="V934" s="141"/>
      <c r="W934" s="141"/>
      <c r="X934" s="141"/>
      <c r="Y934" s="141"/>
      <c r="Z934" s="141"/>
      <c r="AA934" s="141"/>
      <c r="AB934" s="141"/>
      <c r="AC934" s="141"/>
      <c r="AD934" s="302">
        <f t="shared" si="243"/>
        <v>0</v>
      </c>
      <c r="AE934" s="451">
        <v>388.35</v>
      </c>
      <c r="AF934" s="311">
        <f t="shared" ref="AF934" si="245">AD934*AE934</f>
        <v>0</v>
      </c>
      <c r="AG934" s="325"/>
    </row>
    <row r="935" spans="1:44" ht="52.5" customHeight="1" thickBot="1">
      <c r="A935" s="488"/>
      <c r="B935" s="194" t="s">
        <v>1276</v>
      </c>
      <c r="C935" s="130" t="s">
        <v>1278</v>
      </c>
      <c r="D935" s="165">
        <v>1</v>
      </c>
      <c r="E935" s="19"/>
      <c r="F935" s="59"/>
      <c r="G935" s="142"/>
      <c r="H935" s="142"/>
      <c r="I935" s="142"/>
      <c r="J935" s="149"/>
      <c r="K935" s="149"/>
      <c r="L935" s="149"/>
      <c r="M935" s="149"/>
      <c r="N935" s="149"/>
      <c r="O935" s="149"/>
      <c r="P935" s="149"/>
      <c r="Q935" s="149"/>
      <c r="R935" s="149"/>
      <c r="S935" s="141"/>
      <c r="T935" s="141"/>
      <c r="U935" s="141"/>
      <c r="V935" s="141"/>
      <c r="W935" s="141"/>
      <c r="X935" s="141"/>
      <c r="Y935" s="141"/>
      <c r="Z935" s="141"/>
      <c r="AA935" s="141"/>
      <c r="AB935" s="141"/>
      <c r="AC935" s="141"/>
      <c r="AD935" s="302">
        <f t="shared" si="243"/>
        <v>0</v>
      </c>
      <c r="AE935" s="451">
        <v>680.82</v>
      </c>
      <c r="AF935" s="311">
        <f t="shared" si="244"/>
        <v>0</v>
      </c>
      <c r="AG935" s="325"/>
    </row>
    <row r="936" spans="1:44" ht="61.5" customHeight="1" thickBot="1">
      <c r="A936" s="470" t="s">
        <v>570</v>
      </c>
      <c r="B936" s="471"/>
      <c r="C936" s="472"/>
      <c r="D936" s="473" t="s">
        <v>571</v>
      </c>
      <c r="E936" s="85"/>
      <c r="F936" s="103" t="s">
        <v>89</v>
      </c>
      <c r="G936" s="103" t="s">
        <v>697</v>
      </c>
      <c r="H936" s="145"/>
      <c r="I936" s="145"/>
      <c r="J936" s="145"/>
      <c r="K936" s="145"/>
      <c r="L936" s="142"/>
      <c r="M936" s="142"/>
      <c r="N936" s="149"/>
      <c r="O936" s="149"/>
      <c r="P936" s="149"/>
      <c r="Q936" s="149"/>
      <c r="R936" s="145"/>
      <c r="S936" s="145"/>
      <c r="T936" s="145"/>
      <c r="U936" s="145"/>
      <c r="V936" s="145"/>
      <c r="W936" s="145"/>
      <c r="X936" s="145"/>
      <c r="Y936" s="145"/>
      <c r="Z936" s="145"/>
      <c r="AA936" s="145"/>
      <c r="AB936" s="145"/>
      <c r="AC936" s="145"/>
      <c r="AD936" s="33" t="s">
        <v>2</v>
      </c>
      <c r="AE936" s="449" t="s">
        <v>386</v>
      </c>
      <c r="AF936" s="310" t="s">
        <v>387</v>
      </c>
      <c r="AG936" s="325"/>
    </row>
    <row r="937" spans="1:44" ht="52.5" customHeight="1" thickBot="1">
      <c r="A937" s="470"/>
      <c r="B937" s="471"/>
      <c r="C937" s="472"/>
      <c r="D937" s="474"/>
      <c r="E937" s="86"/>
      <c r="F937" s="104" t="s">
        <v>314</v>
      </c>
      <c r="G937" s="104" t="s">
        <v>316</v>
      </c>
      <c r="H937" s="150"/>
      <c r="I937" s="150"/>
      <c r="J937" s="150"/>
      <c r="K937" s="150"/>
      <c r="L937" s="149"/>
      <c r="M937" s="149"/>
      <c r="N937" s="149"/>
      <c r="O937" s="149"/>
      <c r="P937" s="149"/>
      <c r="Q937" s="149"/>
      <c r="R937" s="149"/>
      <c r="S937" s="149"/>
      <c r="T937" s="149"/>
      <c r="U937" s="141"/>
      <c r="V937" s="141"/>
      <c r="W937" s="141"/>
      <c r="X937" s="141"/>
      <c r="Y937" s="141"/>
      <c r="Z937" s="141"/>
      <c r="AA937" s="141"/>
      <c r="AB937" s="141"/>
      <c r="AC937" s="141"/>
      <c r="AD937" s="33"/>
      <c r="AE937" s="449"/>
      <c r="AF937" s="310"/>
      <c r="AG937" s="325"/>
    </row>
    <row r="938" spans="1:44" ht="47.25" customHeight="1" thickBot="1">
      <c r="A938" s="470"/>
      <c r="B938" s="471"/>
      <c r="C938" s="472"/>
      <c r="D938" s="475"/>
      <c r="E938" s="87"/>
      <c r="F938" s="7"/>
      <c r="G938" s="7"/>
      <c r="H938" s="149"/>
      <c r="I938" s="149"/>
      <c r="J938" s="149"/>
      <c r="K938" s="149"/>
      <c r="L938" s="149"/>
      <c r="M938" s="149"/>
      <c r="N938" s="149"/>
      <c r="O938" s="149"/>
      <c r="P938" s="149"/>
      <c r="Q938" s="149"/>
      <c r="R938" s="149"/>
      <c r="S938" s="149"/>
      <c r="T938" s="149"/>
      <c r="U938" s="141"/>
      <c r="V938" s="141"/>
      <c r="W938" s="141"/>
      <c r="X938" s="141"/>
      <c r="Y938" s="141"/>
      <c r="Z938" s="141"/>
      <c r="AA938" s="141"/>
      <c r="AB938" s="141"/>
      <c r="AC938" s="141"/>
      <c r="AD938" s="34">
        <f>SUM(AD939)</f>
        <v>0</v>
      </c>
      <c r="AE938" s="456"/>
      <c r="AF938" s="314"/>
      <c r="AG938" s="326"/>
    </row>
    <row r="939" spans="1:44" ht="45" customHeight="1" thickBot="1">
      <c r="A939" s="338"/>
      <c r="B939" s="194" t="s">
        <v>1280</v>
      </c>
      <c r="C939" s="130" t="s">
        <v>1279</v>
      </c>
      <c r="D939" s="165">
        <v>1</v>
      </c>
      <c r="E939" s="19"/>
      <c r="F939" s="304"/>
      <c r="G939" s="59"/>
      <c r="H939" s="142"/>
      <c r="I939" s="142"/>
      <c r="J939" s="142"/>
      <c r="K939" s="142"/>
      <c r="L939" s="149"/>
      <c r="M939" s="149"/>
      <c r="N939" s="149"/>
      <c r="O939" s="149"/>
      <c r="P939" s="149"/>
      <c r="Q939" s="149"/>
      <c r="R939" s="149"/>
      <c r="S939" s="149"/>
      <c r="T939" s="149"/>
      <c r="U939" s="141"/>
      <c r="V939" s="141"/>
      <c r="W939" s="141"/>
      <c r="X939" s="141"/>
      <c r="Y939" s="141"/>
      <c r="Z939" s="141"/>
      <c r="AA939" s="141"/>
      <c r="AB939" s="141"/>
      <c r="AC939" s="141"/>
      <c r="AD939" s="302">
        <f t="shared" ref="AD939" si="246">SUM(ROUNDUP(F939/D939,0),ROUNDUP(G939/D939,0),ROUNDUP(H939/D939,0),ROUNDUP(I939/D939,0),ROUNDUP(J939/D939,0),ROUNDUP(K939/D939,0),ROUNDUP(L939/D939,0),ROUNDUP(M939/D939,0),ROUNDUP(N939/D939,0),ROUNDUP(O939/D939,0),ROUNDUP(P939/D939,0),ROUNDUP(Q939/D939,0),ROUNDUP(R939/D939,0),ROUNDUP(S939/D939,0),ROUNDUP(T939/D939,0),ROUNDUP(U939/D939,0),ROUNDUP(V939/D939,0),ROUNDUP(W939/D939,0),ROUNDUP(X939/D939,0),ROUNDUP(Y939/D939,0),ROUNDUP(Z939/D939,0),ROUNDUP(AA939/D939,0),ROUNDUP(AB939/D939,0),ROUNDUP(AC939/D939,0))*D939</f>
        <v>0</v>
      </c>
      <c r="AE939" s="451">
        <v>147.78</v>
      </c>
      <c r="AF939" s="311">
        <f t="shared" ref="AF939" si="247">AD939*AE939</f>
        <v>0</v>
      </c>
      <c r="AG939" s="325"/>
    </row>
    <row r="940" spans="1:44" ht="61.5" customHeight="1" thickBot="1">
      <c r="A940" s="470" t="s">
        <v>570</v>
      </c>
      <c r="B940" s="471"/>
      <c r="C940" s="472"/>
      <c r="D940" s="473" t="s">
        <v>571</v>
      </c>
      <c r="E940" s="85"/>
      <c r="F940" s="103" t="s">
        <v>89</v>
      </c>
      <c r="G940" s="145"/>
      <c r="H940" s="145"/>
      <c r="I940" s="145"/>
      <c r="J940" s="145"/>
      <c r="K940" s="145"/>
      <c r="L940" s="142"/>
      <c r="M940" s="142"/>
      <c r="N940" s="149"/>
      <c r="O940" s="149"/>
      <c r="P940" s="149"/>
      <c r="Q940" s="149"/>
      <c r="R940" s="145"/>
      <c r="S940" s="145"/>
      <c r="T940" s="145"/>
      <c r="U940" s="145"/>
      <c r="V940" s="145"/>
      <c r="W940" s="145"/>
      <c r="X940" s="145"/>
      <c r="Y940" s="145"/>
      <c r="Z940" s="145"/>
      <c r="AA940" s="145"/>
      <c r="AB940" s="145"/>
      <c r="AC940" s="145"/>
      <c r="AD940" s="33" t="s">
        <v>2</v>
      </c>
      <c r="AE940" s="449" t="s">
        <v>386</v>
      </c>
      <c r="AF940" s="310" t="s">
        <v>387</v>
      </c>
      <c r="AG940" s="325"/>
    </row>
    <row r="941" spans="1:44" ht="52.5" customHeight="1" thickBot="1">
      <c r="A941" s="470"/>
      <c r="B941" s="471"/>
      <c r="C941" s="472"/>
      <c r="D941" s="474"/>
      <c r="E941" s="86"/>
      <c r="F941" s="104" t="s">
        <v>80</v>
      </c>
      <c r="G941" s="150"/>
      <c r="H941" s="150"/>
      <c r="I941" s="150"/>
      <c r="J941" s="150"/>
      <c r="K941" s="150"/>
      <c r="L941" s="149"/>
      <c r="M941" s="149"/>
      <c r="N941" s="149"/>
      <c r="O941" s="149"/>
      <c r="P941" s="149"/>
      <c r="Q941" s="149"/>
      <c r="R941" s="149"/>
      <c r="S941" s="149"/>
      <c r="T941" s="149"/>
      <c r="U941" s="141"/>
      <c r="V941" s="141"/>
      <c r="W941" s="141"/>
      <c r="X941" s="141"/>
      <c r="Y941" s="141"/>
      <c r="Z941" s="141"/>
      <c r="AA941" s="141"/>
      <c r="AB941" s="141"/>
      <c r="AC941" s="141"/>
      <c r="AD941" s="34"/>
      <c r="AE941" s="465"/>
      <c r="AF941" s="315"/>
      <c r="AG941" s="325"/>
    </row>
    <row r="942" spans="1:44" ht="47.25" customHeight="1" thickBot="1">
      <c r="A942" s="470"/>
      <c r="B942" s="471"/>
      <c r="C942" s="472"/>
      <c r="D942" s="475"/>
      <c r="E942" s="87"/>
      <c r="F942" s="7"/>
      <c r="G942" s="149"/>
      <c r="H942" s="149"/>
      <c r="I942" s="149"/>
      <c r="J942" s="149"/>
      <c r="K942" s="149"/>
      <c r="L942" s="149"/>
      <c r="M942" s="149"/>
      <c r="N942" s="149"/>
      <c r="O942" s="149"/>
      <c r="P942" s="149"/>
      <c r="Q942" s="149"/>
      <c r="R942" s="149"/>
      <c r="S942" s="149"/>
      <c r="T942" s="149"/>
      <c r="U942" s="141"/>
      <c r="V942" s="141"/>
      <c r="W942" s="141"/>
      <c r="X942" s="141"/>
      <c r="Y942" s="141"/>
      <c r="Z942" s="141"/>
      <c r="AA942" s="141"/>
      <c r="AB942" s="141"/>
      <c r="AC942" s="141"/>
      <c r="AD942" s="34">
        <f>SUM(AD943)</f>
        <v>0</v>
      </c>
      <c r="AE942" s="456"/>
      <c r="AF942" s="314"/>
      <c r="AG942" s="326"/>
    </row>
    <row r="943" spans="1:44" ht="45" customHeight="1" thickBot="1">
      <c r="A943" s="338"/>
      <c r="B943" s="194" t="s">
        <v>1282</v>
      </c>
      <c r="C943" s="130" t="s">
        <v>1281</v>
      </c>
      <c r="D943" s="165">
        <v>1</v>
      </c>
      <c r="E943" s="19"/>
      <c r="F943" s="59"/>
      <c r="G943" s="142"/>
      <c r="H943" s="142"/>
      <c r="I943" s="142"/>
      <c r="J943" s="142"/>
      <c r="K943" s="142"/>
      <c r="L943" s="149"/>
      <c r="M943" s="149"/>
      <c r="N943" s="149"/>
      <c r="O943" s="149"/>
      <c r="P943" s="149"/>
      <c r="Q943" s="149"/>
      <c r="R943" s="149"/>
      <c r="S943" s="149"/>
      <c r="T943" s="149"/>
      <c r="U943" s="141"/>
      <c r="V943" s="141"/>
      <c r="W943" s="141"/>
      <c r="X943" s="141"/>
      <c r="Y943" s="141"/>
      <c r="Z943" s="141"/>
      <c r="AA943" s="141"/>
      <c r="AB943" s="141"/>
      <c r="AC943" s="141"/>
      <c r="AD943" s="302">
        <f t="shared" ref="AD943" si="248">SUM(ROUNDUP(F943/D943,0),ROUNDUP(G943/D943,0),ROUNDUP(H943/D943,0),ROUNDUP(I943/D943,0),ROUNDUP(J943/D943,0),ROUNDUP(K943/D943,0),ROUNDUP(L943/D943,0),ROUNDUP(M943/D943,0),ROUNDUP(N943/D943,0),ROUNDUP(O943/D943,0),ROUNDUP(P943/D943,0),ROUNDUP(Q943/D943,0),ROUNDUP(R943/D943,0),ROUNDUP(S943/D943,0),ROUNDUP(T943/D943,0),ROUNDUP(U943/D943,0),ROUNDUP(V943/D943,0),ROUNDUP(W943/D943,0),ROUNDUP(X943/D943,0),ROUNDUP(Y943/D943,0),ROUNDUP(Z943/D943,0),ROUNDUP(AA943/D943,0),ROUNDUP(AB943/D943,0),ROUNDUP(AC943/D943,0))*D943</f>
        <v>0</v>
      </c>
      <c r="AE943" s="451">
        <v>955</v>
      </c>
      <c r="AF943" s="311">
        <f t="shared" ref="AF943" si="249">AD943*AE943</f>
        <v>0</v>
      </c>
      <c r="AG943" s="325"/>
    </row>
    <row r="944" spans="1:44" ht="50.1" customHeight="1" thickBot="1">
      <c r="A944" s="494" t="s">
        <v>570</v>
      </c>
      <c r="B944" s="495"/>
      <c r="C944" s="496"/>
      <c r="D944" s="473" t="s">
        <v>571</v>
      </c>
      <c r="E944" s="85"/>
      <c r="F944" s="103" t="s">
        <v>573</v>
      </c>
      <c r="G944" s="445" t="s">
        <v>576</v>
      </c>
      <c r="H944" s="432" t="s">
        <v>1373</v>
      </c>
      <c r="I944" s="446" t="s">
        <v>656</v>
      </c>
      <c r="J944" s="103" t="s">
        <v>946</v>
      </c>
      <c r="K944" s="116" t="s">
        <v>345</v>
      </c>
      <c r="L944" s="432" t="s">
        <v>344</v>
      </c>
      <c r="M944" s="124"/>
      <c r="N944" s="143"/>
      <c r="O944" s="143"/>
      <c r="P944" s="143"/>
      <c r="Q944" s="143"/>
      <c r="R944" s="143"/>
      <c r="S944" s="143"/>
      <c r="T944" s="143"/>
      <c r="U944" s="143"/>
      <c r="V944" s="143"/>
      <c r="W944" s="143"/>
      <c r="X944" s="143"/>
      <c r="Y944" s="143"/>
      <c r="Z944" s="143"/>
      <c r="AA944" s="143"/>
      <c r="AB944" s="143"/>
      <c r="AC944" s="143"/>
      <c r="AD944" s="33" t="s">
        <v>2</v>
      </c>
      <c r="AE944" s="449" t="s">
        <v>386</v>
      </c>
      <c r="AF944" s="310" t="s">
        <v>387</v>
      </c>
      <c r="AG944" s="33"/>
      <c r="AH944" s="310"/>
      <c r="AI944" s="327"/>
      <c r="AJ944" s="250"/>
      <c r="AO944" s="75"/>
      <c r="AP944" s="75"/>
      <c r="AQ944"/>
      <c r="AR944"/>
    </row>
    <row r="945" spans="1:42" ht="50.1" customHeight="1" thickBot="1">
      <c r="A945" s="470"/>
      <c r="B945" s="471"/>
      <c r="C945" s="472"/>
      <c r="D945" s="474"/>
      <c r="E945" s="86"/>
      <c r="F945" s="104" t="s">
        <v>4</v>
      </c>
      <c r="G945" s="104" t="s">
        <v>5</v>
      </c>
      <c r="H945" s="280" t="s">
        <v>80</v>
      </c>
      <c r="I945" s="104" t="s">
        <v>36</v>
      </c>
      <c r="J945" s="104" t="s">
        <v>322</v>
      </c>
      <c r="K945" s="104" t="s">
        <v>343</v>
      </c>
      <c r="L945" s="433" t="s">
        <v>342</v>
      </c>
      <c r="M945" s="124"/>
      <c r="N945" s="124"/>
      <c r="O945" s="124"/>
      <c r="P945" s="124"/>
      <c r="Q945" s="124"/>
      <c r="R945" s="124"/>
      <c r="S945" s="124"/>
      <c r="T945" s="124"/>
      <c r="U945" s="124"/>
      <c r="V945" s="124"/>
      <c r="W945" s="124"/>
      <c r="X945" s="124"/>
      <c r="Y945" s="124"/>
      <c r="Z945" s="124"/>
      <c r="AA945" s="124"/>
      <c r="AB945" s="124"/>
      <c r="AC945" s="124"/>
      <c r="AD945" s="36"/>
      <c r="AE945" s="450"/>
      <c r="AF945" s="315"/>
      <c r="AG945" s="327"/>
      <c r="AH945" s="250"/>
    </row>
    <row r="946" spans="1:42" ht="45" customHeight="1" thickBot="1">
      <c r="A946" s="489"/>
      <c r="B946" s="490"/>
      <c r="C946" s="491"/>
      <c r="D946" s="475"/>
      <c r="E946" s="87"/>
      <c r="F946" s="16"/>
      <c r="G946" s="7"/>
      <c r="H946" s="23"/>
      <c r="I946" s="13"/>
      <c r="J946" s="79"/>
      <c r="K946" s="43"/>
      <c r="L946" s="434"/>
      <c r="M946" s="124"/>
      <c r="N946" s="124"/>
      <c r="O946" s="124"/>
      <c r="P946" s="124"/>
      <c r="Q946" s="124"/>
      <c r="R946" s="124"/>
      <c r="S946" s="124"/>
      <c r="T946" s="124"/>
      <c r="U946" s="124"/>
      <c r="V946" s="124"/>
      <c r="W946" s="124"/>
      <c r="X946" s="124"/>
      <c r="Y946" s="124"/>
      <c r="Z946" s="124"/>
      <c r="AA946" s="124"/>
      <c r="AB946" s="124"/>
      <c r="AC946" s="124"/>
      <c r="AD946" s="37">
        <f>SUM(AD947:AD949)</f>
        <v>0</v>
      </c>
      <c r="AE946" s="450"/>
      <c r="AF946" s="320"/>
      <c r="AG946" s="326"/>
      <c r="AH946" s="250"/>
    </row>
    <row r="947" spans="1:42" s="3" customFormat="1" ht="39.950000000000003" customHeight="1" thickBot="1">
      <c r="A947" s="486"/>
      <c r="B947" s="104" t="s">
        <v>339</v>
      </c>
      <c r="C947" s="258" t="s">
        <v>1021</v>
      </c>
      <c r="D947" s="205">
        <v>10</v>
      </c>
      <c r="E947" s="11"/>
      <c r="F947" s="304"/>
      <c r="G947" s="304"/>
      <c r="H947" s="304"/>
      <c r="I947" s="304"/>
      <c r="J947" s="304"/>
      <c r="K947" s="304"/>
      <c r="L947" s="304"/>
      <c r="M947" s="141"/>
      <c r="N947" s="124"/>
      <c r="O947" s="124"/>
      <c r="P947" s="124"/>
      <c r="Q947" s="124"/>
      <c r="R947" s="124"/>
      <c r="S947" s="124"/>
      <c r="T947" s="141"/>
      <c r="U947" s="141"/>
      <c r="V947" s="141"/>
      <c r="W947" s="141"/>
      <c r="X947" s="141"/>
      <c r="Y947" s="141"/>
      <c r="Z947" s="141"/>
      <c r="AA947" s="141"/>
      <c r="AB947" s="141"/>
      <c r="AC947" s="141"/>
      <c r="AD947" s="302">
        <f t="shared" ref="AD947:AD949" si="250">SUM(ROUNDUP(F947/D947,0),ROUNDUP(G947/D947,0),ROUNDUP(H947/D947,0),ROUNDUP(I947/D947,0),ROUNDUP(J947/D947,0),ROUNDUP(K947/D947,0),ROUNDUP(L947/D947,0),ROUNDUP(M947/D947,0),ROUNDUP(N947/D947,0),ROUNDUP(O947/D947,0),ROUNDUP(P947/D947,0),ROUNDUP(Q947/D947,0),ROUNDUP(R947/D947,0),ROUNDUP(S947/D947,0),ROUNDUP(T947/D947,0),ROUNDUP(U947/D947,0),ROUNDUP(V947/D947,0),ROUNDUP(W947/D947,0),ROUNDUP(X947/D947,0),ROUNDUP(Y947/D947,0),ROUNDUP(Z947/D947,0),ROUNDUP(AA947/D947,0),ROUNDUP(AB947/D947,0),ROUNDUP(AC947/D947,0))*D947</f>
        <v>0</v>
      </c>
      <c r="AE947" s="451">
        <v>3.41</v>
      </c>
      <c r="AF947" s="311">
        <f t="shared" ref="AF947:AF949" si="251">AD947*AE947</f>
        <v>0</v>
      </c>
      <c r="AG947" s="335"/>
      <c r="AH947" s="250"/>
      <c r="AO947"/>
      <c r="AP947"/>
    </row>
    <row r="948" spans="1:42" s="1" customFormat="1" ht="110.1" customHeight="1" thickBot="1">
      <c r="A948" s="486"/>
      <c r="B948" s="104" t="s">
        <v>340</v>
      </c>
      <c r="C948" s="258" t="s">
        <v>1022</v>
      </c>
      <c r="D948" s="205">
        <v>10</v>
      </c>
      <c r="E948" s="11"/>
      <c r="F948" s="304"/>
      <c r="G948" s="304"/>
      <c r="H948" s="304"/>
      <c r="I948" s="304"/>
      <c r="J948" s="304"/>
      <c r="K948" s="304"/>
      <c r="L948" s="304"/>
      <c r="M948" s="141"/>
      <c r="N948" s="124"/>
      <c r="O948" s="124"/>
      <c r="P948" s="124"/>
      <c r="Q948" s="124"/>
      <c r="R948" s="124"/>
      <c r="S948" s="124"/>
      <c r="T948" s="141"/>
      <c r="U948" s="141"/>
      <c r="V948" s="141"/>
      <c r="W948" s="141"/>
      <c r="X948" s="141"/>
      <c r="Y948" s="141"/>
      <c r="Z948" s="141"/>
      <c r="AA948" s="141"/>
      <c r="AB948" s="141"/>
      <c r="AC948" s="141"/>
      <c r="AD948" s="302">
        <f t="shared" si="250"/>
        <v>0</v>
      </c>
      <c r="AE948" s="451">
        <v>4.7699999999999996</v>
      </c>
      <c r="AF948" s="311">
        <f t="shared" si="251"/>
        <v>0</v>
      </c>
      <c r="AG948" s="328"/>
      <c r="AH948" s="250"/>
      <c r="AO948"/>
      <c r="AP948"/>
    </row>
    <row r="949" spans="1:42" s="1" customFormat="1" ht="110.1" customHeight="1" thickBot="1">
      <c r="A949" s="487"/>
      <c r="B949" s="104" t="s">
        <v>341</v>
      </c>
      <c r="C949" s="258" t="s">
        <v>1023</v>
      </c>
      <c r="D949" s="205">
        <v>5</v>
      </c>
      <c r="E949" s="11"/>
      <c r="F949" s="304"/>
      <c r="G949" s="304"/>
      <c r="H949" s="124"/>
      <c r="I949" s="124"/>
      <c r="J949" s="124"/>
      <c r="K949" s="124"/>
      <c r="L949" s="304"/>
      <c r="M949" s="124"/>
      <c r="N949" s="124"/>
      <c r="O949" s="124"/>
      <c r="P949" s="124"/>
      <c r="Q949" s="124"/>
      <c r="R949" s="124"/>
      <c r="S949" s="124"/>
      <c r="T949" s="124"/>
      <c r="U949" s="124"/>
      <c r="V949" s="124"/>
      <c r="W949" s="124"/>
      <c r="X949" s="141"/>
      <c r="Y949" s="141"/>
      <c r="Z949" s="141"/>
      <c r="AA949" s="141"/>
      <c r="AB949" s="141"/>
      <c r="AC949" s="141"/>
      <c r="AD949" s="302">
        <f t="shared" si="250"/>
        <v>0</v>
      </c>
      <c r="AE949" s="451">
        <v>14.93</v>
      </c>
      <c r="AF949" s="311">
        <f t="shared" si="251"/>
        <v>0</v>
      </c>
      <c r="AG949" s="336"/>
      <c r="AH949" s="250"/>
      <c r="AO949"/>
      <c r="AP949"/>
    </row>
    <row r="950" spans="1:42" ht="80.099999999999994" customHeight="1" thickBot="1">
      <c r="A950" s="494" t="s">
        <v>570</v>
      </c>
      <c r="B950" s="495"/>
      <c r="C950" s="496"/>
      <c r="D950" s="473" t="s">
        <v>571</v>
      </c>
      <c r="E950" s="85"/>
      <c r="F950" s="103" t="s">
        <v>665</v>
      </c>
      <c r="G950" s="103" t="s">
        <v>658</v>
      </c>
      <c r="H950" s="103" t="s">
        <v>666</v>
      </c>
      <c r="I950" s="124"/>
      <c r="J950" s="124"/>
      <c r="K950" s="124"/>
      <c r="L950" s="124"/>
      <c r="M950" s="124"/>
      <c r="N950" s="124"/>
      <c r="O950" s="124"/>
      <c r="P950" s="143"/>
      <c r="Q950" s="143"/>
      <c r="R950" s="143"/>
      <c r="S950" s="143"/>
      <c r="T950" s="143"/>
      <c r="U950" s="143"/>
      <c r="V950" s="143"/>
      <c r="W950" s="143"/>
      <c r="X950" s="143"/>
      <c r="Y950" s="143"/>
      <c r="Z950" s="143"/>
      <c r="AA950" s="143"/>
      <c r="AB950" s="143"/>
      <c r="AC950" s="143"/>
      <c r="AD950" s="33" t="s">
        <v>2</v>
      </c>
      <c r="AE950" s="449" t="s">
        <v>386</v>
      </c>
      <c r="AF950" s="310" t="s">
        <v>387</v>
      </c>
      <c r="AG950" s="327"/>
      <c r="AH950" s="250"/>
    </row>
    <row r="951" spans="1:42" ht="39.950000000000003" customHeight="1" thickBot="1">
      <c r="A951" s="470"/>
      <c r="B951" s="471"/>
      <c r="C951" s="472"/>
      <c r="D951" s="474"/>
      <c r="E951" s="86"/>
      <c r="F951" s="104" t="s">
        <v>75</v>
      </c>
      <c r="G951" s="104" t="s">
        <v>77</v>
      </c>
      <c r="H951" s="116" t="s">
        <v>79</v>
      </c>
      <c r="I951" s="124"/>
      <c r="J951" s="124"/>
      <c r="K951" s="124"/>
      <c r="L951" s="124"/>
      <c r="M951" s="124"/>
      <c r="N951" s="124"/>
      <c r="O951" s="124"/>
      <c r="P951" s="124"/>
      <c r="Q951" s="124"/>
      <c r="R951" s="124"/>
      <c r="S951" s="124"/>
      <c r="T951" s="124"/>
      <c r="U951" s="124"/>
      <c r="V951" s="124"/>
      <c r="W951" s="124"/>
      <c r="X951" s="124"/>
      <c r="Y951" s="124"/>
      <c r="Z951" s="124"/>
      <c r="AA951" s="124"/>
      <c r="AB951" s="124"/>
      <c r="AC951" s="124"/>
      <c r="AD951" s="34"/>
      <c r="AE951" s="450"/>
      <c r="AF951" s="315"/>
      <c r="AG951" s="327"/>
      <c r="AH951" s="250"/>
    </row>
    <row r="952" spans="1:42" ht="44.25" customHeight="1" thickBot="1">
      <c r="A952" s="489"/>
      <c r="B952" s="490"/>
      <c r="C952" s="491"/>
      <c r="D952" s="475"/>
      <c r="E952" s="87"/>
      <c r="F952" s="7"/>
      <c r="G952" s="7"/>
      <c r="H952" s="13"/>
      <c r="I952" s="124"/>
      <c r="J952" s="124"/>
      <c r="K952" s="124"/>
      <c r="L952" s="124"/>
      <c r="M952" s="124"/>
      <c r="N952" s="124"/>
      <c r="O952" s="124"/>
      <c r="P952" s="124"/>
      <c r="Q952" s="124"/>
      <c r="R952" s="124"/>
      <c r="S952" s="124"/>
      <c r="T952" s="124"/>
      <c r="U952" s="124"/>
      <c r="V952" s="124"/>
      <c r="W952" s="124"/>
      <c r="X952" s="124"/>
      <c r="Y952" s="124"/>
      <c r="Z952" s="124"/>
      <c r="AA952" s="124"/>
      <c r="AB952" s="124"/>
      <c r="AC952" s="124"/>
      <c r="AD952" s="34">
        <f>SUM(AD953:AD954)</f>
        <v>0</v>
      </c>
      <c r="AE952" s="450"/>
      <c r="AF952" s="314"/>
      <c r="AG952" s="326"/>
      <c r="AH952" s="250"/>
    </row>
    <row r="953" spans="1:42" ht="80.099999999999994" customHeight="1" thickBot="1">
      <c r="A953" s="575"/>
      <c r="B953" s="196" t="s">
        <v>351</v>
      </c>
      <c r="C953" s="130" t="s">
        <v>763</v>
      </c>
      <c r="D953" s="165">
        <v>10</v>
      </c>
      <c r="E953" s="19"/>
      <c r="F953" s="304"/>
      <c r="G953" s="304"/>
      <c r="H953" s="304"/>
      <c r="I953" s="124"/>
      <c r="J953" s="124"/>
      <c r="K953" s="124"/>
      <c r="L953" s="124"/>
      <c r="M953" s="124"/>
      <c r="N953" s="124"/>
      <c r="O953" s="124"/>
      <c r="P953" s="124"/>
      <c r="Q953" s="124"/>
      <c r="R953" s="124"/>
      <c r="S953" s="124"/>
      <c r="T953" s="124"/>
      <c r="U953" s="124"/>
      <c r="V953" s="124"/>
      <c r="W953" s="124"/>
      <c r="X953" s="124"/>
      <c r="Y953" s="124"/>
      <c r="Z953" s="124"/>
      <c r="AA953" s="124"/>
      <c r="AB953" s="124"/>
      <c r="AC953" s="124"/>
      <c r="AD953" s="302">
        <f t="shared" ref="AD953:AD954" si="252">SUM(ROUNDUP(F953/D953,0),ROUNDUP(G953/D953,0),ROUNDUP(H953/D953,0),ROUNDUP(I953/D953,0),ROUNDUP(J953/D953,0),ROUNDUP(K953/D953,0),ROUNDUP(L953/D953,0),ROUNDUP(M953/D953,0),ROUNDUP(N953/D953,0),ROUNDUP(O953/D953,0),ROUNDUP(P953/D953,0),ROUNDUP(Q953/D953,0),ROUNDUP(R953/D953,0),ROUNDUP(S953/D953,0),ROUNDUP(T953/D953,0),ROUNDUP(U953/D953,0),ROUNDUP(V953/D953,0),ROUNDUP(W953/D953,0),ROUNDUP(X953/D953,0),ROUNDUP(Y953/D953,0),ROUNDUP(Z953/D953,0),ROUNDUP(AA953/D953,0),ROUNDUP(AB953/D953,0),ROUNDUP(AC953/D953,0))*D953</f>
        <v>0</v>
      </c>
      <c r="AE953" s="451">
        <v>2.38</v>
      </c>
      <c r="AF953" s="311">
        <f t="shared" ref="AF953:AF954" si="253">AD953*AE953</f>
        <v>0</v>
      </c>
      <c r="AG953" s="327"/>
      <c r="AH953" s="250"/>
    </row>
    <row r="954" spans="1:42" ht="80.099999999999994" customHeight="1" thickBot="1">
      <c r="A954" s="575"/>
      <c r="B954" s="196" t="s">
        <v>352</v>
      </c>
      <c r="C954" s="130" t="s">
        <v>764</v>
      </c>
      <c r="D954" s="165">
        <v>10</v>
      </c>
      <c r="E954" s="19"/>
      <c r="F954" s="304"/>
      <c r="G954" s="304"/>
      <c r="H954" s="304"/>
      <c r="I954" s="124"/>
      <c r="J954" s="124"/>
      <c r="K954" s="124"/>
      <c r="L954" s="124"/>
      <c r="M954" s="124"/>
      <c r="N954" s="124"/>
      <c r="O954" s="124"/>
      <c r="P954" s="124"/>
      <c r="Q954" s="124"/>
      <c r="R954" s="124"/>
      <c r="S954" s="124"/>
      <c r="T954" s="124"/>
      <c r="U954" s="124"/>
      <c r="V954" s="124"/>
      <c r="W954" s="124"/>
      <c r="X954" s="124"/>
      <c r="Y954" s="124"/>
      <c r="Z954" s="124"/>
      <c r="AA954" s="124"/>
      <c r="AB954" s="124"/>
      <c r="AC954" s="124"/>
      <c r="AD954" s="302">
        <f t="shared" si="252"/>
        <v>0</v>
      </c>
      <c r="AE954" s="451">
        <v>4.3499999999999996</v>
      </c>
      <c r="AF954" s="311">
        <f t="shared" si="253"/>
        <v>0</v>
      </c>
      <c r="AG954" s="327"/>
      <c r="AH954" s="250"/>
    </row>
    <row r="955" spans="1:42" s="220" customFormat="1" ht="80.099999999999994" customHeight="1" thickBot="1">
      <c r="A955" s="494" t="s">
        <v>570</v>
      </c>
      <c r="B955" s="495"/>
      <c r="C955" s="496"/>
      <c r="D955" s="473" t="s">
        <v>571</v>
      </c>
      <c r="E955" s="85"/>
      <c r="F955" s="103" t="s">
        <v>665</v>
      </c>
      <c r="G955" s="103" t="s">
        <v>960</v>
      </c>
      <c r="H955" s="103" t="s">
        <v>658</v>
      </c>
      <c r="I955" s="103" t="s">
        <v>666</v>
      </c>
      <c r="J955" s="141"/>
      <c r="K955" s="141"/>
      <c r="L955" s="155"/>
      <c r="M955" s="154"/>
      <c r="N955" s="140"/>
      <c r="O955" s="141"/>
      <c r="P955" s="141" t="s">
        <v>672</v>
      </c>
      <c r="Q955" s="141"/>
      <c r="R955" s="141"/>
      <c r="S955" s="141"/>
      <c r="T955" s="141"/>
      <c r="U955" s="141"/>
      <c r="V955" s="143"/>
      <c r="W955" s="143"/>
      <c r="X955" s="143"/>
      <c r="Y955" s="143"/>
      <c r="Z955" s="143"/>
      <c r="AA955" s="143"/>
      <c r="AB955" s="143"/>
      <c r="AC955" s="143"/>
      <c r="AD955" s="33" t="s">
        <v>2</v>
      </c>
      <c r="AE955" s="449" t="s">
        <v>386</v>
      </c>
      <c r="AF955" s="310" t="s">
        <v>387</v>
      </c>
      <c r="AG955" s="333"/>
      <c r="AH955" s="250"/>
      <c r="AO955"/>
      <c r="AP955"/>
    </row>
    <row r="956" spans="1:42" ht="44.1" customHeight="1" thickBot="1">
      <c r="A956" s="470"/>
      <c r="B956" s="471"/>
      <c r="C956" s="472"/>
      <c r="D956" s="474"/>
      <c r="E956" s="86"/>
      <c r="F956" s="104" t="s">
        <v>75</v>
      </c>
      <c r="G956" s="104" t="s">
        <v>76</v>
      </c>
      <c r="H956" s="104" t="s">
        <v>77</v>
      </c>
      <c r="I956" s="104" t="s">
        <v>79</v>
      </c>
      <c r="J956" s="141"/>
      <c r="K956" s="141"/>
      <c r="L956" s="142"/>
      <c r="M956" s="142"/>
      <c r="N956" s="155"/>
      <c r="O956" s="141"/>
      <c r="P956" s="149"/>
      <c r="Q956" s="149"/>
      <c r="R956" s="141"/>
      <c r="S956" s="141"/>
      <c r="T956" s="141"/>
      <c r="U956" s="141"/>
      <c r="V956" s="124"/>
      <c r="W956" s="124"/>
      <c r="X956" s="124"/>
      <c r="Y956" s="124"/>
      <c r="Z956" s="124"/>
      <c r="AA956" s="124"/>
      <c r="AB956" s="124"/>
      <c r="AC956" s="124"/>
      <c r="AD956" s="34"/>
      <c r="AE956" s="450"/>
      <c r="AF956" s="315"/>
      <c r="AG956" s="328"/>
      <c r="AH956" s="250"/>
    </row>
    <row r="957" spans="1:42" ht="39" customHeight="1" thickBot="1">
      <c r="A957" s="489"/>
      <c r="B957" s="490"/>
      <c r="C957" s="491"/>
      <c r="D957" s="475"/>
      <c r="E957" s="87"/>
      <c r="F957" s="7"/>
      <c r="G957" s="81"/>
      <c r="H957" s="7"/>
      <c r="I957" s="13"/>
      <c r="J957" s="141"/>
      <c r="K957" s="141"/>
      <c r="L957" s="142"/>
      <c r="M957" s="142"/>
      <c r="N957" s="142"/>
      <c r="O957" s="141"/>
      <c r="P957" s="149"/>
      <c r="Q957" s="149"/>
      <c r="R957" s="141"/>
      <c r="S957" s="141"/>
      <c r="T957" s="141"/>
      <c r="U957" s="124"/>
      <c r="V957" s="124"/>
      <c r="W957" s="124"/>
      <c r="X957" s="124"/>
      <c r="Y957" s="124"/>
      <c r="Z957" s="124"/>
      <c r="AA957" s="124"/>
      <c r="AB957" s="124"/>
      <c r="AC957" s="124"/>
      <c r="AD957" s="34">
        <f>SUM(AD958:AD959)</f>
        <v>0</v>
      </c>
      <c r="AE957" s="450"/>
      <c r="AF957" s="314"/>
      <c r="AG957" s="326"/>
      <c r="AH957" s="250"/>
    </row>
    <row r="958" spans="1:42" ht="55.5" customHeight="1" thickBot="1">
      <c r="A958" s="485"/>
      <c r="B958" s="194" t="s">
        <v>109</v>
      </c>
      <c r="C958" s="132" t="s">
        <v>984</v>
      </c>
      <c r="D958" s="165">
        <v>10</v>
      </c>
      <c r="E958" s="19"/>
      <c r="F958" s="304"/>
      <c r="G958" s="304"/>
      <c r="H958" s="304"/>
      <c r="I958" s="304"/>
      <c r="J958" s="141"/>
      <c r="K958" s="141"/>
      <c r="L958" s="142"/>
      <c r="M958" s="142"/>
      <c r="N958" s="142"/>
      <c r="O958" s="141"/>
      <c r="P958" s="141"/>
      <c r="Q958" s="141"/>
      <c r="R958" s="141"/>
      <c r="S958" s="141"/>
      <c r="T958" s="141"/>
      <c r="U958" s="124"/>
      <c r="V958" s="124"/>
      <c r="W958" s="124"/>
      <c r="X958" s="124"/>
      <c r="Y958" s="124"/>
      <c r="Z958" s="124"/>
      <c r="AA958" s="124"/>
      <c r="AB958" s="124"/>
      <c r="AC958" s="124"/>
      <c r="AD958" s="302">
        <f t="shared" ref="AD958:AD959" si="254">SUM(ROUNDUP(F958/D958,0),ROUNDUP(G958/D958,0),ROUNDUP(H958/D958,0),ROUNDUP(I958/D958,0),ROUNDUP(J958/D958,0),ROUNDUP(K958/D958,0),ROUNDUP(L958/D958,0),ROUNDUP(M958/D958,0),ROUNDUP(N958/D958,0),ROUNDUP(O958/D958,0),ROUNDUP(P958/D958,0),ROUNDUP(Q958/D958,0),ROUNDUP(R958/D958,0),ROUNDUP(S958/D958,0),ROUNDUP(T958/D958,0),ROUNDUP(U958/D958,0),ROUNDUP(V958/D958,0),ROUNDUP(W958/D958,0),ROUNDUP(X958/D958,0),ROUNDUP(Y958/D958,0),ROUNDUP(Z958/D958,0),ROUNDUP(AA958/D958,0),ROUNDUP(AB958/D958,0),ROUNDUP(AC958/D958,0))*D958</f>
        <v>0</v>
      </c>
      <c r="AE958" s="451">
        <v>5.73</v>
      </c>
      <c r="AF958" s="311">
        <f t="shared" ref="AF958:AF959" si="255">AD958*AE958</f>
        <v>0</v>
      </c>
      <c r="AG958" s="327"/>
      <c r="AH958" s="250"/>
    </row>
    <row r="959" spans="1:42" ht="129.94999999999999" customHeight="1" thickBot="1">
      <c r="A959" s="487"/>
      <c r="B959" s="194" t="s">
        <v>110</v>
      </c>
      <c r="C959" s="132" t="s">
        <v>985</v>
      </c>
      <c r="D959" s="165">
        <v>10</v>
      </c>
      <c r="E959" s="19"/>
      <c r="F959" s="304"/>
      <c r="G959" s="304"/>
      <c r="H959" s="304"/>
      <c r="I959" s="304"/>
      <c r="J959" s="141"/>
      <c r="K959" s="141"/>
      <c r="L959" s="142"/>
      <c r="M959" s="142"/>
      <c r="N959" s="142"/>
      <c r="O959" s="141"/>
      <c r="P959" s="141"/>
      <c r="Q959" s="141"/>
      <c r="R959" s="141"/>
      <c r="S959" s="141"/>
      <c r="T959" s="141"/>
      <c r="U959" s="124"/>
      <c r="V959" s="124"/>
      <c r="W959" s="124"/>
      <c r="X959" s="124"/>
      <c r="Y959" s="124"/>
      <c r="Z959" s="124"/>
      <c r="AA959" s="124"/>
      <c r="AB959" s="124"/>
      <c r="AC959" s="124"/>
      <c r="AD959" s="302">
        <f t="shared" si="254"/>
        <v>0</v>
      </c>
      <c r="AE959" s="451">
        <v>7.67</v>
      </c>
      <c r="AF959" s="311">
        <f t="shared" si="255"/>
        <v>0</v>
      </c>
      <c r="AG959" s="327"/>
      <c r="AH959" s="250"/>
    </row>
    <row r="960" spans="1:42" ht="50.1" customHeight="1" thickBot="1">
      <c r="A960" s="494" t="s">
        <v>570</v>
      </c>
      <c r="B960" s="495"/>
      <c r="C960" s="496"/>
      <c r="D960" s="473" t="s">
        <v>571</v>
      </c>
      <c r="E960" s="85"/>
      <c r="F960" s="103" t="s">
        <v>28</v>
      </c>
      <c r="G960" s="103" t="s">
        <v>573</v>
      </c>
      <c r="H960" s="111" t="s">
        <v>585</v>
      </c>
      <c r="I960" s="254" t="s">
        <v>642</v>
      </c>
      <c r="J960" s="257" t="s">
        <v>643</v>
      </c>
      <c r="K960" s="124"/>
      <c r="L960" s="124"/>
      <c r="M960" s="124"/>
      <c r="N960" s="124"/>
      <c r="O960" s="124"/>
      <c r="P960" s="124"/>
      <c r="Q960" s="124"/>
      <c r="R960" s="124"/>
      <c r="S960" s="124"/>
      <c r="T960" s="124"/>
      <c r="U960" s="124"/>
      <c r="V960" s="145"/>
      <c r="W960" s="145"/>
      <c r="X960" s="145"/>
      <c r="Y960" s="145"/>
      <c r="Z960" s="145"/>
      <c r="AA960" s="145"/>
      <c r="AB960" s="145"/>
      <c r="AC960" s="145"/>
      <c r="AD960" s="33" t="s">
        <v>2</v>
      </c>
      <c r="AE960" s="449" t="s">
        <v>386</v>
      </c>
      <c r="AF960" s="310" t="s">
        <v>387</v>
      </c>
      <c r="AG960" s="328"/>
      <c r="AH960" s="250"/>
    </row>
    <row r="961" spans="1:42" ht="50.1" customHeight="1" thickBot="1">
      <c r="A961" s="470"/>
      <c r="B961" s="471"/>
      <c r="C961" s="472"/>
      <c r="D961" s="474"/>
      <c r="E961" s="86"/>
      <c r="F961" s="104" t="s">
        <v>30</v>
      </c>
      <c r="G961" s="104" t="s">
        <v>4</v>
      </c>
      <c r="H961" s="104" t="s">
        <v>7</v>
      </c>
      <c r="I961" s="104" t="s">
        <v>8</v>
      </c>
      <c r="J961" s="104" t="s">
        <v>9</v>
      </c>
      <c r="K961" s="124"/>
      <c r="L961" s="124"/>
      <c r="M961" s="124"/>
      <c r="N961" s="124"/>
      <c r="O961" s="124"/>
      <c r="P961" s="124"/>
      <c r="Q961" s="124"/>
      <c r="R961" s="124"/>
      <c r="S961" s="124"/>
      <c r="T961" s="124"/>
      <c r="U961" s="124"/>
      <c r="V961" s="141"/>
      <c r="W961" s="141"/>
      <c r="X961" s="141"/>
      <c r="Y961" s="141"/>
      <c r="Z961" s="141"/>
      <c r="AA961" s="141"/>
      <c r="AB961" s="141"/>
      <c r="AC961" s="141"/>
      <c r="AD961" s="36"/>
      <c r="AE961" s="450"/>
      <c r="AF961" s="315"/>
      <c r="AG961" s="327"/>
      <c r="AH961" s="250"/>
    </row>
    <row r="962" spans="1:42" s="220" customFormat="1" ht="43.5" customHeight="1" thickBot="1">
      <c r="A962" s="489"/>
      <c r="B962" s="490"/>
      <c r="C962" s="491"/>
      <c r="D962" s="475"/>
      <c r="E962" s="87"/>
      <c r="F962" s="7"/>
      <c r="G962" s="16"/>
      <c r="H962" s="7"/>
      <c r="I962" s="7"/>
      <c r="J962" s="7"/>
      <c r="K962" s="124"/>
      <c r="L962" s="124"/>
      <c r="M962" s="124"/>
      <c r="N962" s="124"/>
      <c r="O962" s="124"/>
      <c r="P962" s="124"/>
      <c r="Q962" s="124"/>
      <c r="R962" s="124"/>
      <c r="S962" s="124"/>
      <c r="T962" s="124"/>
      <c r="U962" s="124"/>
      <c r="V962" s="141"/>
      <c r="W962" s="141"/>
      <c r="X962" s="141"/>
      <c r="Y962" s="141"/>
      <c r="Z962" s="141"/>
      <c r="AA962" s="141"/>
      <c r="AB962" s="141"/>
      <c r="AC962" s="141"/>
      <c r="AD962" s="37">
        <f>SUM(AD963:AD965)</f>
        <v>0</v>
      </c>
      <c r="AE962" s="450"/>
      <c r="AF962" s="320"/>
      <c r="AG962" s="326"/>
      <c r="AH962" s="250"/>
      <c r="AO962"/>
      <c r="AP962"/>
    </row>
    <row r="963" spans="1:42" ht="50.1" customHeight="1" thickBot="1">
      <c r="A963" s="486"/>
      <c r="B963" s="104" t="s">
        <v>65</v>
      </c>
      <c r="C963" s="126" t="s">
        <v>910</v>
      </c>
      <c r="D963" s="105">
        <v>10</v>
      </c>
      <c r="E963" s="8"/>
      <c r="F963" s="304"/>
      <c r="G963" s="304"/>
      <c r="H963" s="304"/>
      <c r="I963" s="304"/>
      <c r="J963" s="304"/>
      <c r="K963" s="124"/>
      <c r="L963" s="124"/>
      <c r="M963" s="124"/>
      <c r="N963" s="124"/>
      <c r="O963" s="124"/>
      <c r="P963" s="124"/>
      <c r="Q963" s="124"/>
      <c r="R963" s="124"/>
      <c r="S963" s="124"/>
      <c r="T963" s="124"/>
      <c r="U963" s="124"/>
      <c r="V963" s="142"/>
      <c r="W963" s="142"/>
      <c r="X963" s="142"/>
      <c r="Y963" s="142"/>
      <c r="Z963" s="142"/>
      <c r="AA963" s="142"/>
      <c r="AB963" s="142"/>
      <c r="AC963" s="142"/>
      <c r="AD963" s="302">
        <f t="shared" ref="AD963:AD965" si="256">SUM(ROUNDUP(F963/D963,0),ROUNDUP(G963/D963,0),ROUNDUP(H963/D963,0),ROUNDUP(I963/D963,0),ROUNDUP(J963/D963,0),ROUNDUP(K963/D963,0),ROUNDUP(L963/D963,0),ROUNDUP(M963/D963,0),ROUNDUP(N963/D963,0),ROUNDUP(O963/D963,0),ROUNDUP(P963/D963,0),ROUNDUP(Q963/D963,0),ROUNDUP(R963/D963,0),ROUNDUP(S963/D963,0),ROUNDUP(T963/D963,0),ROUNDUP(U963/D963,0),ROUNDUP(V963/D963,0),ROUNDUP(W963/D963,0),ROUNDUP(X963/D963,0),ROUNDUP(Y963/D963,0),ROUNDUP(Z963/D963,0),ROUNDUP(AA963/D963,0),ROUNDUP(AB963/D963,0),ROUNDUP(AC963/D963,0))*D963</f>
        <v>0</v>
      </c>
      <c r="AE963" s="451">
        <v>2.2599999999999998</v>
      </c>
      <c r="AF963" s="311">
        <f t="shared" ref="AF963:AF965" si="257">AD963*AE963</f>
        <v>0</v>
      </c>
      <c r="AG963" s="328"/>
      <c r="AH963" s="250"/>
    </row>
    <row r="964" spans="1:42" ht="50.1" customHeight="1" thickBot="1">
      <c r="A964" s="486"/>
      <c r="B964" s="104" t="s">
        <v>66</v>
      </c>
      <c r="C964" s="126" t="s">
        <v>911</v>
      </c>
      <c r="D964" s="105">
        <v>10</v>
      </c>
      <c r="E964" s="8"/>
      <c r="F964" s="304"/>
      <c r="G964" s="304"/>
      <c r="H964" s="304"/>
      <c r="I964" s="304"/>
      <c r="J964" s="304"/>
      <c r="K964" s="124"/>
      <c r="L964" s="124"/>
      <c r="M964" s="124"/>
      <c r="N964" s="124"/>
      <c r="O964" s="124"/>
      <c r="P964" s="124"/>
      <c r="Q964" s="124"/>
      <c r="R964" s="124"/>
      <c r="S964" s="124"/>
      <c r="T964" s="124"/>
      <c r="U964" s="124"/>
      <c r="V964" s="142"/>
      <c r="W964" s="142"/>
      <c r="X964" s="142"/>
      <c r="Y964" s="142"/>
      <c r="Z964" s="142"/>
      <c r="AA964" s="142"/>
      <c r="AB964" s="142"/>
      <c r="AC964" s="142"/>
      <c r="AD964" s="302">
        <f t="shared" si="256"/>
        <v>0</v>
      </c>
      <c r="AE964" s="451">
        <v>2.99</v>
      </c>
      <c r="AF964" s="311">
        <f t="shared" si="257"/>
        <v>0</v>
      </c>
      <c r="AG964" s="331"/>
      <c r="AH964" s="250"/>
    </row>
    <row r="965" spans="1:42" ht="45" customHeight="1" thickBot="1">
      <c r="A965" s="486"/>
      <c r="B965" s="104" t="s">
        <v>67</v>
      </c>
      <c r="C965" s="126" t="s">
        <v>912</v>
      </c>
      <c r="D965" s="105">
        <v>10</v>
      </c>
      <c r="E965" s="8"/>
      <c r="F965" s="304"/>
      <c r="G965" s="304"/>
      <c r="H965" s="304"/>
      <c r="I965" s="304"/>
      <c r="J965" s="304"/>
      <c r="K965" s="124"/>
      <c r="L965" s="124"/>
      <c r="M965" s="124"/>
      <c r="N965" s="124"/>
      <c r="O965" s="124"/>
      <c r="P965" s="124"/>
      <c r="Q965" s="124"/>
      <c r="R965" s="124"/>
      <c r="S965" s="124"/>
      <c r="T965" s="124"/>
      <c r="U965" s="124"/>
      <c r="V965" s="142"/>
      <c r="W965" s="142"/>
      <c r="X965" s="142"/>
      <c r="Y965" s="142"/>
      <c r="Z965" s="142"/>
      <c r="AA965" s="142"/>
      <c r="AB965" s="142"/>
      <c r="AC965" s="142"/>
      <c r="AD965" s="302">
        <f t="shared" si="256"/>
        <v>0</v>
      </c>
      <c r="AE965" s="451">
        <v>3.89</v>
      </c>
      <c r="AF965" s="311">
        <f t="shared" si="257"/>
        <v>0</v>
      </c>
      <c r="AG965" s="331"/>
      <c r="AH965" s="250"/>
    </row>
    <row r="966" spans="1:42" s="1" customFormat="1" ht="50.1" customHeight="1" thickBot="1">
      <c r="A966" s="494" t="s">
        <v>570</v>
      </c>
      <c r="B966" s="495"/>
      <c r="C966" s="496"/>
      <c r="D966" s="473" t="s">
        <v>571</v>
      </c>
      <c r="E966" s="86"/>
      <c r="F966" s="103" t="s">
        <v>977</v>
      </c>
      <c r="G966" s="103" t="s">
        <v>658</v>
      </c>
      <c r="H966" s="103" t="s">
        <v>576</v>
      </c>
      <c r="I966" s="105" t="s">
        <v>585</v>
      </c>
      <c r="J966" s="103" t="s">
        <v>659</v>
      </c>
      <c r="K966" s="257" t="s">
        <v>643</v>
      </c>
      <c r="L966" s="380" t="s">
        <v>976</v>
      </c>
      <c r="M966" s="380" t="s">
        <v>1273</v>
      </c>
      <c r="N966" s="124"/>
      <c r="O966" s="124"/>
      <c r="P966" s="124"/>
      <c r="Q966" s="124"/>
      <c r="R966" s="124"/>
      <c r="S966" s="124"/>
      <c r="T966" s="143"/>
      <c r="U966" s="143"/>
      <c r="V966" s="143"/>
      <c r="W966" s="143"/>
      <c r="X966" s="143"/>
      <c r="Y966" s="143"/>
      <c r="Z966" s="143"/>
      <c r="AA966" s="143"/>
      <c r="AB966" s="143"/>
      <c r="AC966" s="143"/>
      <c r="AD966" s="33" t="s">
        <v>2</v>
      </c>
      <c r="AE966" s="449" t="s">
        <v>386</v>
      </c>
      <c r="AF966" s="310" t="s">
        <v>387</v>
      </c>
      <c r="AG966" s="336"/>
      <c r="AH966" s="250"/>
      <c r="AO966"/>
      <c r="AP966"/>
    </row>
    <row r="967" spans="1:42" s="1" customFormat="1" ht="50.1" customHeight="1" thickBot="1">
      <c r="A967" s="470"/>
      <c r="B967" s="471"/>
      <c r="C967" s="472"/>
      <c r="D967" s="474"/>
      <c r="E967" s="166"/>
      <c r="F967" s="104" t="s">
        <v>30</v>
      </c>
      <c r="G967" s="104" t="s">
        <v>11</v>
      </c>
      <c r="H967" s="104" t="s">
        <v>5</v>
      </c>
      <c r="I967" s="104" t="s">
        <v>7</v>
      </c>
      <c r="J967" s="104" t="s">
        <v>8</v>
      </c>
      <c r="K967" s="104" t="s">
        <v>9</v>
      </c>
      <c r="L967" s="381" t="s">
        <v>10</v>
      </c>
      <c r="M967" s="381" t="s">
        <v>3</v>
      </c>
      <c r="N967" s="124"/>
      <c r="O967" s="124"/>
      <c r="P967" s="124"/>
      <c r="Q967" s="124"/>
      <c r="R967" s="124"/>
      <c r="S967" s="124"/>
      <c r="T967" s="124"/>
      <c r="U967" s="124"/>
      <c r="V967" s="124"/>
      <c r="W967" s="124"/>
      <c r="X967" s="124"/>
      <c r="Y967" s="124"/>
      <c r="Z967" s="124"/>
      <c r="AA967" s="124"/>
      <c r="AB967" s="124"/>
      <c r="AC967" s="124"/>
      <c r="AD967" s="36"/>
      <c r="AE967" s="450"/>
      <c r="AF967" s="315"/>
      <c r="AG967" s="336"/>
      <c r="AH967" s="250"/>
      <c r="AO967"/>
      <c r="AP967"/>
    </row>
    <row r="968" spans="1:42" s="1" customFormat="1" ht="39" customHeight="1" thickBot="1">
      <c r="A968" s="489"/>
      <c r="B968" s="490"/>
      <c r="C968" s="491"/>
      <c r="D968" s="475"/>
      <c r="E968" s="87"/>
      <c r="F968" s="81"/>
      <c r="G968" s="81"/>
      <c r="H968" s="81"/>
      <c r="I968" s="81"/>
      <c r="J968" s="81"/>
      <c r="K968" s="7"/>
      <c r="L968" s="384"/>
      <c r="M968" s="385"/>
      <c r="N968" s="124"/>
      <c r="O968" s="124"/>
      <c r="P968" s="124"/>
      <c r="Q968" s="124"/>
      <c r="R968" s="124"/>
      <c r="S968" s="124"/>
      <c r="T968" s="124"/>
      <c r="U968" s="124"/>
      <c r="V968" s="124"/>
      <c r="W968" s="124"/>
      <c r="X968" s="124"/>
      <c r="Y968" s="124"/>
      <c r="Z968" s="124"/>
      <c r="AA968" s="124"/>
      <c r="AB968" s="124"/>
      <c r="AC968" s="124"/>
      <c r="AD968" s="37">
        <f>SUM(AD969:AD975)</f>
        <v>0</v>
      </c>
      <c r="AE968" s="450"/>
      <c r="AF968" s="320"/>
      <c r="AG968" s="326"/>
      <c r="AH968" s="250"/>
      <c r="AO968"/>
      <c r="AP968"/>
    </row>
    <row r="969" spans="1:42" s="1" customFormat="1" ht="50.1" customHeight="1" thickBot="1">
      <c r="A969" s="485"/>
      <c r="B969" s="104" t="s">
        <v>14</v>
      </c>
      <c r="C969" s="128" t="s">
        <v>963</v>
      </c>
      <c r="D969" s="105">
        <v>10</v>
      </c>
      <c r="E969" s="8"/>
      <c r="F969" s="304"/>
      <c r="G969" s="304"/>
      <c r="H969" s="304"/>
      <c r="I969" s="304"/>
      <c r="J969" s="304"/>
      <c r="K969" s="304"/>
      <c r="L969" s="304"/>
      <c r="M969" s="304"/>
      <c r="N969" s="124"/>
      <c r="O969" s="124"/>
      <c r="P969" s="124"/>
      <c r="Q969" s="124"/>
      <c r="R969" s="124"/>
      <c r="S969" s="124"/>
      <c r="T969" s="124"/>
      <c r="U969" s="124"/>
      <c r="V969" s="124"/>
      <c r="W969" s="124"/>
      <c r="X969" s="124"/>
      <c r="Y969" s="124"/>
      <c r="Z969" s="124"/>
      <c r="AA969" s="124"/>
      <c r="AB969" s="124"/>
      <c r="AC969" s="124"/>
      <c r="AD969" s="302">
        <f t="shared" ref="AD969:AD975" si="258">SUM(ROUNDUP(F969/D969,0),ROUNDUP(G969/D969,0),ROUNDUP(H969/D969,0),ROUNDUP(I969/D969,0),ROUNDUP(J969/D969,0),ROUNDUP(K969/D969,0),ROUNDUP(L969/D969,0),ROUNDUP(M969/D969,0),ROUNDUP(N969/D969,0),ROUNDUP(O969/D969,0),ROUNDUP(P969/D969,0),ROUNDUP(Q969/D969,0),ROUNDUP(R969/D969,0),ROUNDUP(S969/D969,0),ROUNDUP(T969/D969,0),ROUNDUP(U969/D969,0),ROUNDUP(V969/D969,0),ROUNDUP(W969/D969,0),ROUNDUP(X969/D969,0),ROUNDUP(Y969/D969,0),ROUNDUP(Z969/D969,0),ROUNDUP(AA969/D969,0),ROUNDUP(AB969/D969,0),ROUNDUP(AC969/D969,0))*D969</f>
        <v>0</v>
      </c>
      <c r="AE969" s="451">
        <v>0.75</v>
      </c>
      <c r="AF969" s="311">
        <f t="shared" ref="AF969:AF975" si="259">AD969*AE969</f>
        <v>0</v>
      </c>
      <c r="AG969" s="336"/>
      <c r="AH969" s="250"/>
      <c r="AO969"/>
      <c r="AP969"/>
    </row>
    <row r="970" spans="1:42" s="1" customFormat="1" ht="50.1" customHeight="1" thickBot="1">
      <c r="A970" s="486"/>
      <c r="B970" s="194" t="s">
        <v>15</v>
      </c>
      <c r="C970" s="128" t="s">
        <v>964</v>
      </c>
      <c r="D970" s="165">
        <v>10</v>
      </c>
      <c r="E970" s="19"/>
      <c r="F970" s="304"/>
      <c r="G970" s="304"/>
      <c r="H970" s="304"/>
      <c r="I970" s="304"/>
      <c r="J970" s="304"/>
      <c r="K970" s="304"/>
      <c r="L970" s="304"/>
      <c r="M970" s="304"/>
      <c r="N970" s="124"/>
      <c r="O970" s="124"/>
      <c r="P970" s="124"/>
      <c r="Q970" s="124"/>
      <c r="R970" s="124"/>
      <c r="S970" s="124"/>
      <c r="T970" s="124"/>
      <c r="U970" s="124"/>
      <c r="V970" s="124"/>
      <c r="W970" s="124"/>
      <c r="X970" s="124"/>
      <c r="Y970" s="124"/>
      <c r="Z970" s="124"/>
      <c r="AA970" s="124"/>
      <c r="AB970" s="124"/>
      <c r="AC970" s="124"/>
      <c r="AD970" s="302">
        <f t="shared" si="258"/>
        <v>0</v>
      </c>
      <c r="AE970" s="451">
        <v>0.94</v>
      </c>
      <c r="AF970" s="311">
        <f t="shared" si="259"/>
        <v>0</v>
      </c>
      <c r="AG970" s="336"/>
      <c r="AH970" s="250"/>
      <c r="AO970"/>
      <c r="AP970"/>
    </row>
    <row r="971" spans="1:42" s="1" customFormat="1" ht="50.1" customHeight="1" thickBot="1">
      <c r="A971" s="486"/>
      <c r="B971" s="194" t="s">
        <v>16</v>
      </c>
      <c r="C971" s="128" t="s">
        <v>965</v>
      </c>
      <c r="D971" s="165">
        <v>10</v>
      </c>
      <c r="E971" s="19"/>
      <c r="F971" s="304"/>
      <c r="G971" s="304"/>
      <c r="H971" s="124"/>
      <c r="I971" s="304"/>
      <c r="J971" s="304"/>
      <c r="K971" s="304"/>
      <c r="L971" s="124"/>
      <c r="M971" s="304"/>
      <c r="N971" s="124"/>
      <c r="O971" s="124"/>
      <c r="P971" s="124"/>
      <c r="Q971" s="124"/>
      <c r="R971" s="124"/>
      <c r="S971" s="124"/>
      <c r="T971" s="124"/>
      <c r="U971" s="124"/>
      <c r="V971" s="124"/>
      <c r="W971" s="124"/>
      <c r="X971" s="124"/>
      <c r="Y971" s="124"/>
      <c r="Z971" s="124"/>
      <c r="AA971" s="124"/>
      <c r="AB971" s="124"/>
      <c r="AC971" s="124"/>
      <c r="AD971" s="302">
        <f t="shared" si="258"/>
        <v>0</v>
      </c>
      <c r="AE971" s="451">
        <v>1.66</v>
      </c>
      <c r="AF971" s="311">
        <f t="shared" si="259"/>
        <v>0</v>
      </c>
      <c r="AG971" s="336"/>
      <c r="AH971" s="250"/>
      <c r="AO971"/>
      <c r="AP971"/>
    </row>
    <row r="972" spans="1:42" s="1" customFormat="1" ht="50.1" customHeight="1" thickBot="1">
      <c r="A972" s="486"/>
      <c r="B972" s="194" t="s">
        <v>17</v>
      </c>
      <c r="C972" s="128" t="s">
        <v>966</v>
      </c>
      <c r="D972" s="165">
        <v>10</v>
      </c>
      <c r="E972" s="19"/>
      <c r="F972" s="304"/>
      <c r="G972" s="304"/>
      <c r="H972" s="304"/>
      <c r="I972" s="304"/>
      <c r="J972" s="304"/>
      <c r="K972" s="304"/>
      <c r="L972" s="304"/>
      <c r="M972" s="304"/>
      <c r="N972" s="124"/>
      <c r="O972" s="124"/>
      <c r="P972" s="124"/>
      <c r="Q972" s="124"/>
      <c r="R972" s="124"/>
      <c r="S972" s="124"/>
      <c r="T972" s="124"/>
      <c r="U972" s="124"/>
      <c r="V972" s="124"/>
      <c r="W972" s="124"/>
      <c r="X972" s="124"/>
      <c r="Y972" s="124"/>
      <c r="Z972" s="124"/>
      <c r="AA972" s="124"/>
      <c r="AB972" s="124"/>
      <c r="AC972" s="124"/>
      <c r="AD972" s="302">
        <f t="shared" si="258"/>
        <v>0</v>
      </c>
      <c r="AE972" s="451">
        <v>2.41</v>
      </c>
      <c r="AF972" s="311">
        <f t="shared" si="259"/>
        <v>0</v>
      </c>
      <c r="AG972" s="336"/>
      <c r="AH972" s="250"/>
      <c r="AO972"/>
      <c r="AP972"/>
    </row>
    <row r="973" spans="1:42" s="1" customFormat="1" ht="50.1" customHeight="1" thickBot="1">
      <c r="A973" s="486"/>
      <c r="B973" s="194" t="s">
        <v>18</v>
      </c>
      <c r="C973" s="128" t="s">
        <v>967</v>
      </c>
      <c r="D973" s="165">
        <v>10</v>
      </c>
      <c r="E973" s="19"/>
      <c r="F973" s="304"/>
      <c r="G973" s="304"/>
      <c r="H973" s="304"/>
      <c r="I973" s="304"/>
      <c r="J973" s="304"/>
      <c r="K973" s="304"/>
      <c r="L973" s="304"/>
      <c r="M973" s="304"/>
      <c r="N973" s="124"/>
      <c r="O973" s="124"/>
      <c r="P973" s="124"/>
      <c r="Q973" s="124"/>
      <c r="R973" s="124"/>
      <c r="S973" s="124"/>
      <c r="T973" s="124"/>
      <c r="U973" s="124"/>
      <c r="V973" s="124"/>
      <c r="W973" s="124"/>
      <c r="X973" s="124"/>
      <c r="Y973" s="124"/>
      <c r="Z973" s="124"/>
      <c r="AA973" s="124"/>
      <c r="AB973" s="124"/>
      <c r="AC973" s="124"/>
      <c r="AD973" s="302">
        <f t="shared" si="258"/>
        <v>0</v>
      </c>
      <c r="AE973" s="451">
        <v>3.03</v>
      </c>
      <c r="AF973" s="311">
        <f t="shared" si="259"/>
        <v>0</v>
      </c>
      <c r="AG973" s="336"/>
      <c r="AH973" s="250"/>
      <c r="AO973"/>
      <c r="AP973"/>
    </row>
    <row r="974" spans="1:42" s="220" customFormat="1" ht="50.1" customHeight="1" thickBot="1">
      <c r="A974" s="486"/>
      <c r="B974" s="194" t="s">
        <v>19</v>
      </c>
      <c r="C974" s="128" t="s">
        <v>968</v>
      </c>
      <c r="D974" s="165">
        <v>10</v>
      </c>
      <c r="E974" s="19"/>
      <c r="F974" s="304"/>
      <c r="G974" s="304"/>
      <c r="H974" s="304"/>
      <c r="I974" s="304"/>
      <c r="J974" s="304"/>
      <c r="K974" s="304"/>
      <c r="L974" s="304"/>
      <c r="M974" s="304"/>
      <c r="N974" s="124"/>
      <c r="O974" s="124"/>
      <c r="P974" s="124"/>
      <c r="Q974" s="124"/>
      <c r="R974" s="124"/>
      <c r="S974" s="124"/>
      <c r="T974" s="124"/>
      <c r="U974" s="124"/>
      <c r="V974" s="124"/>
      <c r="W974" s="124"/>
      <c r="X974" s="124"/>
      <c r="Y974" s="124"/>
      <c r="Z974" s="124"/>
      <c r="AA974" s="124"/>
      <c r="AB974" s="124"/>
      <c r="AC974" s="124"/>
      <c r="AD974" s="302">
        <f t="shared" si="258"/>
        <v>0</v>
      </c>
      <c r="AE974" s="451">
        <v>4.01</v>
      </c>
      <c r="AF974" s="311">
        <f t="shared" si="259"/>
        <v>0</v>
      </c>
      <c r="AG974" s="332"/>
      <c r="AH974" s="250"/>
      <c r="AO974"/>
      <c r="AP974"/>
    </row>
    <row r="975" spans="1:42" ht="50.1" customHeight="1" thickBot="1">
      <c r="A975" s="486"/>
      <c r="B975" s="195" t="s">
        <v>20</v>
      </c>
      <c r="C975" s="128" t="s">
        <v>969</v>
      </c>
      <c r="D975" s="176">
        <v>10</v>
      </c>
      <c r="E975" s="88"/>
      <c r="F975" s="304"/>
      <c r="G975" s="304"/>
      <c r="H975" s="304"/>
      <c r="I975" s="304"/>
      <c r="J975" s="304"/>
      <c r="K975" s="304"/>
      <c r="L975" s="304"/>
      <c r="M975" s="304"/>
      <c r="N975" s="124"/>
      <c r="O975" s="124"/>
      <c r="P975" s="124"/>
      <c r="Q975" s="124"/>
      <c r="R975" s="124"/>
      <c r="S975" s="124"/>
      <c r="T975" s="124"/>
      <c r="U975" s="124"/>
      <c r="V975" s="124"/>
      <c r="W975" s="124"/>
      <c r="X975" s="124"/>
      <c r="Y975" s="124"/>
      <c r="Z975" s="124"/>
      <c r="AA975" s="124"/>
      <c r="AB975" s="124"/>
      <c r="AC975" s="124"/>
      <c r="AD975" s="302">
        <f t="shared" si="258"/>
        <v>0</v>
      </c>
      <c r="AE975" s="451">
        <v>8.49</v>
      </c>
      <c r="AF975" s="311">
        <f t="shared" si="259"/>
        <v>0</v>
      </c>
      <c r="AG975" s="328"/>
      <c r="AH975" s="250"/>
    </row>
    <row r="976" spans="1:42" ht="50.1" customHeight="1" thickBot="1">
      <c r="A976" s="476" t="s">
        <v>570</v>
      </c>
      <c r="B976" s="477"/>
      <c r="C976" s="478"/>
      <c r="D976" s="473" t="s">
        <v>571</v>
      </c>
      <c r="E976" s="85"/>
      <c r="F976" s="103" t="s">
        <v>573</v>
      </c>
      <c r="G976" s="103" t="s">
        <v>321</v>
      </c>
      <c r="H976" s="124"/>
      <c r="I976" s="124"/>
      <c r="J976" s="124"/>
      <c r="K976" s="124"/>
      <c r="L976" s="124"/>
      <c r="M976" s="124"/>
      <c r="N976" s="124"/>
      <c r="O976" s="124"/>
      <c r="P976" s="124"/>
      <c r="Q976" s="124"/>
      <c r="R976" s="124"/>
      <c r="S976" s="124"/>
      <c r="T976" s="143"/>
      <c r="U976" s="143"/>
      <c r="V976" s="143"/>
      <c r="W976" s="143"/>
      <c r="X976" s="143"/>
      <c r="Y976" s="143"/>
      <c r="Z976" s="143"/>
      <c r="AA976" s="143"/>
      <c r="AB976" s="143"/>
      <c r="AC976" s="143"/>
      <c r="AD976" s="33" t="s">
        <v>2</v>
      </c>
      <c r="AE976" s="449" t="s">
        <v>386</v>
      </c>
      <c r="AF976" s="310" t="s">
        <v>387</v>
      </c>
      <c r="AG976" s="327"/>
      <c r="AH976" s="250"/>
    </row>
    <row r="977" spans="1:42" ht="50.1" customHeight="1" thickBot="1">
      <c r="A977" s="479"/>
      <c r="B977" s="480"/>
      <c r="C977" s="481"/>
      <c r="D977" s="474"/>
      <c r="E977" s="86"/>
      <c r="F977" s="104" t="s">
        <v>4</v>
      </c>
      <c r="G977" s="104" t="s">
        <v>320</v>
      </c>
      <c r="H977" s="124"/>
      <c r="I977" s="124"/>
      <c r="J977" s="124"/>
      <c r="K977" s="124"/>
      <c r="L977" s="124"/>
      <c r="M977" s="124"/>
      <c r="N977" s="124"/>
      <c r="O977" s="124"/>
      <c r="P977" s="124"/>
      <c r="Q977" s="124"/>
      <c r="R977" s="124"/>
      <c r="S977" s="124"/>
      <c r="T977" s="144"/>
      <c r="U977" s="144"/>
      <c r="V977" s="144"/>
      <c r="W977" s="144"/>
      <c r="X977" s="144"/>
      <c r="Y977" s="144"/>
      <c r="Z977" s="144"/>
      <c r="AA977" s="144"/>
      <c r="AB977" s="144"/>
      <c r="AC977" s="144"/>
      <c r="AD977" s="34"/>
      <c r="AE977" s="450"/>
      <c r="AF977" s="315"/>
      <c r="AG977" s="327"/>
      <c r="AH977" s="250"/>
    </row>
    <row r="978" spans="1:42" ht="43.5" customHeight="1" thickBot="1">
      <c r="A978" s="482"/>
      <c r="B978" s="483"/>
      <c r="C978" s="484"/>
      <c r="D978" s="475"/>
      <c r="E978" s="86"/>
      <c r="F978" s="13"/>
      <c r="G978" s="7"/>
      <c r="H978" s="124"/>
      <c r="I978" s="124"/>
      <c r="J978" s="124"/>
      <c r="K978" s="124"/>
      <c r="L978" s="124"/>
      <c r="M978" s="124"/>
      <c r="N978" s="124"/>
      <c r="O978" s="124"/>
      <c r="P978" s="124"/>
      <c r="Q978" s="124"/>
      <c r="R978" s="124"/>
      <c r="S978" s="124"/>
      <c r="T978" s="124"/>
      <c r="U978" s="124"/>
      <c r="V978" s="124"/>
      <c r="W978" s="124"/>
      <c r="X978" s="124"/>
      <c r="Y978" s="124"/>
      <c r="Z978" s="124"/>
      <c r="AA978" s="124"/>
      <c r="AB978" s="124"/>
      <c r="AC978" s="124"/>
      <c r="AD978" s="34">
        <f>SUM(AD979:AD981)</f>
        <v>0</v>
      </c>
      <c r="AE978" s="450"/>
      <c r="AF978" s="314"/>
      <c r="AG978" s="326"/>
      <c r="AH978" s="250"/>
    </row>
    <row r="979" spans="1:42" ht="50.1" customHeight="1" thickBot="1">
      <c r="A979" s="485"/>
      <c r="B979" s="104" t="s">
        <v>68</v>
      </c>
      <c r="C979" s="126" t="s">
        <v>69</v>
      </c>
      <c r="D979" s="105">
        <v>3</v>
      </c>
      <c r="E979" s="8"/>
      <c r="F979" s="304"/>
      <c r="G979" s="304"/>
      <c r="H979" s="124"/>
      <c r="I979" s="124"/>
      <c r="J979" s="124"/>
      <c r="K979" s="124"/>
      <c r="L979" s="124"/>
      <c r="M979" s="124"/>
      <c r="N979" s="124"/>
      <c r="O979" s="124"/>
      <c r="P979" s="124"/>
      <c r="Q979" s="124"/>
      <c r="R979" s="124"/>
      <c r="S979" s="124"/>
      <c r="T979" s="142"/>
      <c r="U979" s="142"/>
      <c r="V979" s="142"/>
      <c r="W979" s="142"/>
      <c r="X979" s="142"/>
      <c r="Y979" s="142"/>
      <c r="Z979" s="142"/>
      <c r="AA979" s="142"/>
      <c r="AB979" s="142"/>
      <c r="AC979" s="142"/>
      <c r="AD979" s="302">
        <f t="shared" ref="AD979:AD981" si="260">SUM(ROUNDUP(F979/D979,0),ROUNDUP(G979/D979,0),ROUNDUP(H979/D979,0),ROUNDUP(I979/D979,0),ROUNDUP(J979/D979,0),ROUNDUP(K979/D979,0),ROUNDUP(L979/D979,0),ROUNDUP(M979/D979,0),ROUNDUP(N979/D979,0),ROUNDUP(O979/D979,0),ROUNDUP(P979/D979,0),ROUNDUP(Q979/D979,0),ROUNDUP(R979/D979,0),ROUNDUP(S979/D979,0),ROUNDUP(T979/D979,0),ROUNDUP(U979/D979,0),ROUNDUP(V979/D979,0),ROUNDUP(W979/D979,0),ROUNDUP(X979/D979,0),ROUNDUP(Y979/D979,0),ROUNDUP(Z979/D979,0),ROUNDUP(AA979/D979,0),ROUNDUP(AB979/D979,0),ROUNDUP(AC979/D979,0))*D979</f>
        <v>0</v>
      </c>
      <c r="AE979" s="451">
        <v>20.07</v>
      </c>
      <c r="AF979" s="311">
        <f t="shared" ref="AF979:AF981" si="261">AD979*AE979</f>
        <v>0</v>
      </c>
      <c r="AG979" s="327"/>
      <c r="AH979" s="250"/>
    </row>
    <row r="980" spans="1:42" ht="50.1" customHeight="1" thickBot="1">
      <c r="A980" s="486"/>
      <c r="B980" s="104" t="s">
        <v>70</v>
      </c>
      <c r="C980" s="126" t="s">
        <v>71</v>
      </c>
      <c r="D980" s="105">
        <v>3</v>
      </c>
      <c r="E980" s="8"/>
      <c r="F980" s="304"/>
      <c r="G980" s="304"/>
      <c r="H980" s="124"/>
      <c r="I980" s="124"/>
      <c r="J980" s="124"/>
      <c r="K980" s="124"/>
      <c r="L980" s="124"/>
      <c r="M980" s="124"/>
      <c r="N980" s="124"/>
      <c r="O980" s="124"/>
      <c r="P980" s="124"/>
      <c r="Q980" s="124"/>
      <c r="R980" s="124"/>
      <c r="S980" s="124"/>
      <c r="T980" s="142"/>
      <c r="U980" s="142"/>
      <c r="V980" s="142"/>
      <c r="W980" s="142"/>
      <c r="X980" s="142"/>
      <c r="Y980" s="142"/>
      <c r="Z980" s="142"/>
      <c r="AA980" s="142"/>
      <c r="AB980" s="142"/>
      <c r="AC980" s="142"/>
      <c r="AD980" s="302">
        <f t="shared" si="260"/>
        <v>0</v>
      </c>
      <c r="AE980" s="451">
        <v>26.03</v>
      </c>
      <c r="AF980" s="311">
        <f t="shared" si="261"/>
        <v>0</v>
      </c>
      <c r="AG980" s="327"/>
      <c r="AH980" s="250"/>
    </row>
    <row r="981" spans="1:42" ht="49.5" customHeight="1" thickBot="1">
      <c r="A981" s="487"/>
      <c r="B981" s="104" t="s">
        <v>72</v>
      </c>
      <c r="C981" s="126" t="s">
        <v>73</v>
      </c>
      <c r="D981" s="105">
        <v>3</v>
      </c>
      <c r="E981" s="8"/>
      <c r="F981" s="304"/>
      <c r="G981" s="304"/>
      <c r="H981" s="124"/>
      <c r="I981" s="124"/>
      <c r="J981" s="124"/>
      <c r="K981" s="124"/>
      <c r="L981" s="124"/>
      <c r="M981" s="124"/>
      <c r="N981" s="124"/>
      <c r="O981" s="124"/>
      <c r="P981" s="124"/>
      <c r="Q981" s="124"/>
      <c r="R981" s="124"/>
      <c r="S981" s="124"/>
      <c r="T981" s="124"/>
      <c r="U981" s="124"/>
      <c r="V981" s="142"/>
      <c r="W981" s="142"/>
      <c r="X981" s="142"/>
      <c r="Y981" s="142"/>
      <c r="Z981" s="142"/>
      <c r="AA981" s="142"/>
      <c r="AB981" s="142"/>
      <c r="AC981" s="142"/>
      <c r="AD981" s="302">
        <f t="shared" si="260"/>
        <v>0</v>
      </c>
      <c r="AE981" s="451">
        <v>32.08</v>
      </c>
      <c r="AF981" s="311">
        <f t="shared" si="261"/>
        <v>0</v>
      </c>
      <c r="AG981" s="327"/>
      <c r="AH981" s="250"/>
    </row>
    <row r="982" spans="1:42" s="1" customFormat="1" ht="50.1" customHeight="1" thickBot="1">
      <c r="A982" s="494" t="s">
        <v>570</v>
      </c>
      <c r="B982" s="495"/>
      <c r="C982" s="496"/>
      <c r="D982" s="473" t="s">
        <v>571</v>
      </c>
      <c r="E982" s="85"/>
      <c r="F982" s="103" t="s">
        <v>675</v>
      </c>
      <c r="G982" s="112" t="s">
        <v>89</v>
      </c>
      <c r="H982" s="103" t="s">
        <v>1084</v>
      </c>
      <c r="I982" s="103" t="s">
        <v>576</v>
      </c>
      <c r="J982" s="103" t="s">
        <v>321</v>
      </c>
      <c r="K982" s="142"/>
      <c r="L982" s="142"/>
      <c r="M982" s="149"/>
      <c r="N982" s="149"/>
      <c r="O982" s="149"/>
      <c r="P982" s="143"/>
      <c r="Q982" s="143"/>
      <c r="R982" s="143"/>
      <c r="S982" s="143"/>
      <c r="T982" s="143"/>
      <c r="U982" s="143"/>
      <c r="V982" s="143"/>
      <c r="W982" s="143"/>
      <c r="X982" s="143"/>
      <c r="Y982" s="143"/>
      <c r="Z982" s="143"/>
      <c r="AA982" s="143"/>
      <c r="AB982" s="143"/>
      <c r="AC982" s="143"/>
      <c r="AD982" s="33" t="s">
        <v>2</v>
      </c>
      <c r="AE982" s="449" t="s">
        <v>386</v>
      </c>
      <c r="AF982" s="310" t="s">
        <v>387</v>
      </c>
      <c r="AG982" s="336"/>
      <c r="AH982" s="250"/>
      <c r="AO982"/>
      <c r="AP982"/>
    </row>
    <row r="983" spans="1:42" s="1" customFormat="1" ht="50.1" customHeight="1" thickBot="1">
      <c r="A983" s="470"/>
      <c r="B983" s="471"/>
      <c r="C983" s="472"/>
      <c r="D983" s="474"/>
      <c r="E983" s="86"/>
      <c r="F983" s="104" t="s">
        <v>35</v>
      </c>
      <c r="G983" s="104" t="s">
        <v>12</v>
      </c>
      <c r="H983" s="104" t="s">
        <v>113</v>
      </c>
      <c r="I983" s="104" t="s">
        <v>5</v>
      </c>
      <c r="J983" s="104" t="s">
        <v>320</v>
      </c>
      <c r="K983" s="142"/>
      <c r="L983" s="142"/>
      <c r="M983" s="145"/>
      <c r="N983" s="149"/>
      <c r="O983" s="149"/>
      <c r="P983" s="124"/>
      <c r="Q983" s="124"/>
      <c r="R983" s="124"/>
      <c r="S983" s="124"/>
      <c r="T983" s="124"/>
      <c r="U983" s="124"/>
      <c r="V983" s="124"/>
      <c r="W983" s="124"/>
      <c r="X983" s="124"/>
      <c r="Y983" s="124"/>
      <c r="Z983" s="124"/>
      <c r="AA983" s="124"/>
      <c r="AB983" s="124"/>
      <c r="AC983" s="124"/>
      <c r="AD983" s="34"/>
      <c r="AE983" s="450"/>
      <c r="AF983" s="315"/>
      <c r="AG983" s="336"/>
      <c r="AH983" s="250"/>
      <c r="AO983"/>
      <c r="AP983"/>
    </row>
    <row r="984" spans="1:42" s="1" customFormat="1" ht="40.5" customHeight="1" thickBot="1">
      <c r="A984" s="489"/>
      <c r="B984" s="490"/>
      <c r="C984" s="491"/>
      <c r="D984" s="475"/>
      <c r="E984" s="87"/>
      <c r="F984" s="7"/>
      <c r="G984" s="7"/>
      <c r="H984" s="7"/>
      <c r="I984" s="13"/>
      <c r="J984" s="7"/>
      <c r="K984" s="301"/>
      <c r="L984" s="142"/>
      <c r="M984" s="150"/>
      <c r="N984" s="149"/>
      <c r="O984" s="149"/>
      <c r="P984" s="124"/>
      <c r="Q984" s="124"/>
      <c r="R984" s="124"/>
      <c r="S984" s="124"/>
      <c r="T984" s="124"/>
      <c r="U984" s="124"/>
      <c r="V984" s="124"/>
      <c r="W984" s="124"/>
      <c r="X984" s="124"/>
      <c r="Y984" s="124"/>
      <c r="Z984" s="124"/>
      <c r="AA984" s="124"/>
      <c r="AB984" s="124"/>
      <c r="AC984" s="124"/>
      <c r="AD984" s="34">
        <f>SUM(AD985:AD988)</f>
        <v>0</v>
      </c>
      <c r="AE984" s="450"/>
      <c r="AF984" s="314"/>
      <c r="AG984" s="326"/>
      <c r="AH984" s="250"/>
      <c r="AO984"/>
      <c r="AP984"/>
    </row>
    <row r="985" spans="1:42" s="1" customFormat="1" ht="50.1" customHeight="1" thickBot="1">
      <c r="A985" s="488"/>
      <c r="B985" s="194" t="s">
        <v>136</v>
      </c>
      <c r="C985" s="130" t="s">
        <v>1080</v>
      </c>
      <c r="D985" s="165">
        <v>10</v>
      </c>
      <c r="E985" s="19"/>
      <c r="F985" s="304"/>
      <c r="G985" s="304"/>
      <c r="H985" s="304"/>
      <c r="I985" s="304"/>
      <c r="J985" s="304"/>
      <c r="K985" s="145"/>
      <c r="L985" s="142"/>
      <c r="M985" s="149"/>
      <c r="N985" s="149"/>
      <c r="O985" s="149"/>
      <c r="P985" s="149"/>
      <c r="Q985" s="149"/>
      <c r="R985" s="149"/>
      <c r="S985" s="141"/>
      <c r="T985" s="141"/>
      <c r="U985" s="141"/>
      <c r="V985" s="141"/>
      <c r="W985" s="141"/>
      <c r="X985" s="141"/>
      <c r="Y985" s="141"/>
      <c r="Z985" s="141"/>
      <c r="AA985" s="141"/>
      <c r="AB985" s="141"/>
      <c r="AC985" s="141"/>
      <c r="AD985" s="302">
        <f t="shared" ref="AD985:AD988" si="262">SUM(ROUNDUP(F985/D985,0),ROUNDUP(G985/D985,0),ROUNDUP(H985/D985,0),ROUNDUP(I985/D985,0),ROUNDUP(J985/D985,0),ROUNDUP(K985/D985,0),ROUNDUP(L985/D985,0),ROUNDUP(M985/D985,0),ROUNDUP(N985/D985,0),ROUNDUP(O985/D985,0),ROUNDUP(P985/D985,0),ROUNDUP(Q985/D985,0),ROUNDUP(R985/D985,0),ROUNDUP(S985/D985,0),ROUNDUP(T985/D985,0),ROUNDUP(U985/D985,0),ROUNDUP(V985/D985,0),ROUNDUP(W985/D985,0),ROUNDUP(X985/D985,0),ROUNDUP(Y985/D985,0),ROUNDUP(Z985/D985,0),ROUNDUP(AA985/D985,0),ROUNDUP(AB985/D985,0),ROUNDUP(AC985/D985,0))*D985</f>
        <v>0</v>
      </c>
      <c r="AE985" s="451">
        <v>3.19</v>
      </c>
      <c r="AF985" s="311">
        <f t="shared" ref="AF985:AF988" si="263">AD985*AE985</f>
        <v>0</v>
      </c>
      <c r="AG985" s="336"/>
      <c r="AH985" s="250"/>
      <c r="AO985"/>
      <c r="AP985"/>
    </row>
    <row r="986" spans="1:42" s="1" customFormat="1" ht="110.1" customHeight="1" thickBot="1">
      <c r="A986" s="488"/>
      <c r="B986" s="194" t="s">
        <v>137</v>
      </c>
      <c r="C986" s="130" t="s">
        <v>1081</v>
      </c>
      <c r="D986" s="165">
        <v>10</v>
      </c>
      <c r="E986" s="19"/>
      <c r="F986" s="304"/>
      <c r="G986" s="304"/>
      <c r="H986" s="304"/>
      <c r="I986" s="304"/>
      <c r="J986" s="304"/>
      <c r="K986" s="158"/>
      <c r="L986" s="145"/>
      <c r="M986" s="149"/>
      <c r="N986" s="149"/>
      <c r="O986" s="149"/>
      <c r="P986" s="149"/>
      <c r="Q986" s="149"/>
      <c r="R986" s="149"/>
      <c r="S986" s="141"/>
      <c r="T986" s="141"/>
      <c r="U986" s="141"/>
      <c r="V986" s="141"/>
      <c r="W986" s="141"/>
      <c r="X986" s="141"/>
      <c r="Y986" s="141"/>
      <c r="Z986" s="141"/>
      <c r="AA986" s="141"/>
      <c r="AB986" s="141"/>
      <c r="AC986" s="141"/>
      <c r="AD986" s="302">
        <f t="shared" si="262"/>
        <v>0</v>
      </c>
      <c r="AE986" s="451">
        <v>3.7</v>
      </c>
      <c r="AF986" s="311">
        <f t="shared" si="263"/>
        <v>0</v>
      </c>
      <c r="AG986" s="336"/>
      <c r="AH986" s="250"/>
      <c r="AO986"/>
      <c r="AP986"/>
    </row>
    <row r="987" spans="1:42" s="1" customFormat="1" ht="35.1" customHeight="1" thickBot="1">
      <c r="A987" s="488"/>
      <c r="B987" s="194" t="s">
        <v>138</v>
      </c>
      <c r="C987" s="130" t="s">
        <v>1082</v>
      </c>
      <c r="D987" s="165">
        <v>10</v>
      </c>
      <c r="E987" s="19"/>
      <c r="F987" s="304"/>
      <c r="G987" s="304"/>
      <c r="H987" s="304"/>
      <c r="I987" s="304"/>
      <c r="J987" s="304"/>
      <c r="K987" s="142"/>
      <c r="L987" s="149"/>
      <c r="M987" s="149"/>
      <c r="N987" s="149"/>
      <c r="O987" s="149"/>
      <c r="P987" s="149"/>
      <c r="Q987" s="149"/>
      <c r="R987" s="149"/>
      <c r="S987" s="141"/>
      <c r="T987" s="141"/>
      <c r="U987" s="141"/>
      <c r="V987" s="141"/>
      <c r="W987" s="141"/>
      <c r="X987" s="141"/>
      <c r="Y987" s="141"/>
      <c r="Z987" s="141"/>
      <c r="AA987" s="141"/>
      <c r="AB987" s="141"/>
      <c r="AC987" s="141"/>
      <c r="AD987" s="302">
        <f t="shared" si="262"/>
        <v>0</v>
      </c>
      <c r="AE987" s="451">
        <v>7.21</v>
      </c>
      <c r="AF987" s="311">
        <f t="shared" si="263"/>
        <v>0</v>
      </c>
      <c r="AG987" s="336"/>
      <c r="AH987" s="250"/>
      <c r="AO987"/>
      <c r="AP987"/>
    </row>
    <row r="988" spans="1:42" s="1" customFormat="1" ht="35.1" customHeight="1" thickBot="1">
      <c r="A988" s="488"/>
      <c r="B988" s="194" t="s">
        <v>139</v>
      </c>
      <c r="C988" s="130" t="s">
        <v>1083</v>
      </c>
      <c r="D988" s="165">
        <v>10</v>
      </c>
      <c r="E988" s="19"/>
      <c r="F988" s="304"/>
      <c r="G988" s="304"/>
      <c r="H988" s="304"/>
      <c r="I988" s="304"/>
      <c r="J988" s="304"/>
      <c r="K988" s="142"/>
      <c r="L988" s="142"/>
      <c r="M988" s="149"/>
      <c r="N988" s="149"/>
      <c r="O988" s="149"/>
      <c r="P988" s="149"/>
      <c r="Q988" s="149"/>
      <c r="R988" s="149"/>
      <c r="S988" s="141"/>
      <c r="T988" s="141"/>
      <c r="U988" s="141"/>
      <c r="V988" s="141"/>
      <c r="W988" s="141"/>
      <c r="X988" s="141"/>
      <c r="Y988" s="141"/>
      <c r="Z988" s="141"/>
      <c r="AA988" s="141"/>
      <c r="AB988" s="141"/>
      <c r="AC988" s="141"/>
      <c r="AD988" s="302">
        <f t="shared" si="262"/>
        <v>0</v>
      </c>
      <c r="AE988" s="451">
        <v>9.6300000000000008</v>
      </c>
      <c r="AF988" s="311">
        <f t="shared" si="263"/>
        <v>0</v>
      </c>
      <c r="AG988" s="336"/>
      <c r="AH988" s="250"/>
      <c r="AO988"/>
      <c r="AP988"/>
    </row>
    <row r="989" spans="1:42" s="220" customFormat="1" ht="50.1" customHeight="1" thickBot="1">
      <c r="A989" s="494" t="s">
        <v>570</v>
      </c>
      <c r="B989" s="495"/>
      <c r="C989" s="496"/>
      <c r="D989" s="473" t="s">
        <v>571</v>
      </c>
      <c r="E989" s="85"/>
      <c r="F989" s="103" t="s">
        <v>89</v>
      </c>
      <c r="G989" s="103" t="s">
        <v>574</v>
      </c>
      <c r="H989" s="142"/>
      <c r="I989" s="142"/>
      <c r="J989" s="141"/>
      <c r="K989" s="141"/>
      <c r="L989" s="141"/>
      <c r="M989" s="141"/>
      <c r="N989" s="141"/>
      <c r="O989" s="141"/>
      <c r="P989" s="141"/>
      <c r="Q989" s="145"/>
      <c r="R989" s="145"/>
      <c r="S989" s="145"/>
      <c r="T989" s="145"/>
      <c r="U989" s="145"/>
      <c r="V989" s="145"/>
      <c r="W989" s="145"/>
      <c r="X989" s="145"/>
      <c r="Y989" s="145"/>
      <c r="Z989" s="145"/>
      <c r="AA989" s="145"/>
      <c r="AB989" s="145"/>
      <c r="AC989" s="145"/>
      <c r="AD989" s="33" t="s">
        <v>2</v>
      </c>
      <c r="AE989" s="449" t="s">
        <v>386</v>
      </c>
      <c r="AF989" s="310" t="s">
        <v>387</v>
      </c>
      <c r="AG989" s="332"/>
      <c r="AH989" s="250"/>
      <c r="AO989"/>
      <c r="AP989"/>
    </row>
    <row r="990" spans="1:42" s="220" customFormat="1" ht="50.1" customHeight="1" thickBot="1">
      <c r="A990" s="470"/>
      <c r="B990" s="471"/>
      <c r="C990" s="472"/>
      <c r="D990" s="474"/>
      <c r="E990" s="86"/>
      <c r="F990" s="104" t="s">
        <v>12</v>
      </c>
      <c r="G990" s="104" t="s">
        <v>4</v>
      </c>
      <c r="H990" s="142"/>
      <c r="I990" s="142"/>
      <c r="J990" s="141"/>
      <c r="K990" s="141"/>
      <c r="L990" s="141"/>
      <c r="M990" s="149"/>
      <c r="N990" s="149"/>
      <c r="O990" s="149"/>
      <c r="P990" s="141"/>
      <c r="Q990" s="141"/>
      <c r="R990" s="141"/>
      <c r="S990" s="141"/>
      <c r="T990" s="141"/>
      <c r="U990" s="141"/>
      <c r="V990" s="141"/>
      <c r="W990" s="141"/>
      <c r="X990" s="141"/>
      <c r="Y990" s="141"/>
      <c r="Z990" s="141"/>
      <c r="AA990" s="141"/>
      <c r="AB990" s="141"/>
      <c r="AC990" s="141"/>
      <c r="AD990" s="34"/>
      <c r="AE990" s="451"/>
      <c r="AF990" s="315"/>
      <c r="AG990" s="332"/>
      <c r="AH990" s="250"/>
      <c r="AO990"/>
      <c r="AP990"/>
    </row>
    <row r="991" spans="1:42" ht="45" customHeight="1" thickBot="1">
      <c r="A991" s="489"/>
      <c r="B991" s="490"/>
      <c r="C991" s="491"/>
      <c r="D991" s="475"/>
      <c r="E991" s="87"/>
      <c r="F991" s="7"/>
      <c r="G991" s="13"/>
      <c r="H991" s="142"/>
      <c r="I991" s="142"/>
      <c r="J991" s="141"/>
      <c r="K991" s="141"/>
      <c r="L991" s="141"/>
      <c r="M991" s="149"/>
      <c r="N991" s="149"/>
      <c r="O991" s="149"/>
      <c r="P991" s="141"/>
      <c r="Q991" s="141"/>
      <c r="R991" s="141"/>
      <c r="S991" s="141"/>
      <c r="T991" s="141"/>
      <c r="U991" s="141"/>
      <c r="V991" s="141"/>
      <c r="W991" s="141"/>
      <c r="X991" s="141"/>
      <c r="Y991" s="141"/>
      <c r="Z991" s="141"/>
      <c r="AA991" s="141"/>
      <c r="AB991" s="141"/>
      <c r="AC991" s="141"/>
      <c r="AD991" s="34">
        <f>SUM(AD992:AD998)</f>
        <v>0</v>
      </c>
      <c r="AE991" s="451"/>
      <c r="AF991" s="314"/>
      <c r="AG991" s="326"/>
      <c r="AH991" s="250"/>
    </row>
    <row r="992" spans="1:42" s="1" customFormat="1" ht="50.1" customHeight="1" thickBot="1">
      <c r="A992" s="498"/>
      <c r="B992" s="194" t="s">
        <v>173</v>
      </c>
      <c r="C992" s="284" t="s">
        <v>995</v>
      </c>
      <c r="D992" s="165">
        <v>20</v>
      </c>
      <c r="E992" s="19"/>
      <c r="F992" s="304"/>
      <c r="G992" s="304"/>
      <c r="H992" s="142"/>
      <c r="I992" s="142"/>
      <c r="J992" s="141"/>
      <c r="K992" s="141"/>
      <c r="L992" s="141"/>
      <c r="M992" s="141"/>
      <c r="N992" s="141"/>
      <c r="O992" s="149"/>
      <c r="P992" s="141"/>
      <c r="Q992" s="141"/>
      <c r="R992" s="141"/>
      <c r="S992" s="141"/>
      <c r="T992" s="141"/>
      <c r="U992" s="141"/>
      <c r="V992" s="141"/>
      <c r="W992" s="141"/>
      <c r="X992" s="141"/>
      <c r="Y992" s="141"/>
      <c r="Z992" s="141"/>
      <c r="AA992" s="141"/>
      <c r="AB992" s="141"/>
      <c r="AC992" s="141"/>
      <c r="AD992" s="302">
        <f t="shared" ref="AD992:AD998" si="264">SUM(ROUNDUP(F992/D992,0),ROUNDUP(G992/D992,0),ROUNDUP(H992/D992,0),ROUNDUP(I992/D992,0),ROUNDUP(J992/D992,0),ROUNDUP(K992/D992,0),ROUNDUP(L992/D992,0),ROUNDUP(M992/D992,0),ROUNDUP(N992/D992,0),ROUNDUP(O992/D992,0),ROUNDUP(P992/D992,0),ROUNDUP(Q992/D992,0),ROUNDUP(R992/D992,0),ROUNDUP(S992/D992,0),ROUNDUP(T992/D992,0),ROUNDUP(U992/D992,0),ROUNDUP(V992/D992,0),ROUNDUP(W992/D992,0),ROUNDUP(X992/D992,0),ROUNDUP(Y992/D992,0),ROUNDUP(Z992/D992,0),ROUNDUP(AA992/D992,0),ROUNDUP(AB992/D992,0),ROUNDUP(AC992/D992,0))*D992</f>
        <v>0</v>
      </c>
      <c r="AE992" s="451">
        <v>0.69</v>
      </c>
      <c r="AF992" s="311">
        <f t="shared" ref="AF992:AF998" si="265">AD992*AE992</f>
        <v>0</v>
      </c>
      <c r="AG992" s="336"/>
      <c r="AH992" s="250"/>
      <c r="AO992"/>
      <c r="AP992"/>
    </row>
    <row r="993" spans="1:42" s="1" customFormat="1" ht="50.1" customHeight="1" thickBot="1">
      <c r="A993" s="488"/>
      <c r="B993" s="194" t="s">
        <v>174</v>
      </c>
      <c r="C993" s="284" t="s">
        <v>996</v>
      </c>
      <c r="D993" s="165">
        <v>20</v>
      </c>
      <c r="E993" s="19"/>
      <c r="F993" s="304"/>
      <c r="G993" s="304"/>
      <c r="H993" s="142"/>
      <c r="I993" s="142"/>
      <c r="J993" s="149"/>
      <c r="K993" s="141"/>
      <c r="L993" s="141"/>
      <c r="M993" s="141"/>
      <c r="N993" s="141"/>
      <c r="O993" s="149"/>
      <c r="P993" s="141"/>
      <c r="Q993" s="141"/>
      <c r="R993" s="141"/>
      <c r="S993" s="141"/>
      <c r="T993" s="141"/>
      <c r="U993" s="141"/>
      <c r="V993" s="141"/>
      <c r="W993" s="141"/>
      <c r="X993" s="141"/>
      <c r="Y993" s="141"/>
      <c r="Z993" s="141"/>
      <c r="AA993" s="141"/>
      <c r="AB993" s="141"/>
      <c r="AC993" s="141"/>
      <c r="AD993" s="302">
        <f t="shared" si="264"/>
        <v>0</v>
      </c>
      <c r="AE993" s="451">
        <v>0.73</v>
      </c>
      <c r="AF993" s="311">
        <f t="shared" si="265"/>
        <v>0</v>
      </c>
      <c r="AG993" s="336"/>
      <c r="AH993" s="250"/>
      <c r="AO993"/>
      <c r="AP993"/>
    </row>
    <row r="994" spans="1:42" s="1" customFormat="1" ht="50.1" customHeight="1" thickBot="1">
      <c r="A994" s="488"/>
      <c r="B994" s="194" t="s">
        <v>175</v>
      </c>
      <c r="C994" s="284" t="s">
        <v>997</v>
      </c>
      <c r="D994" s="165">
        <v>20</v>
      </c>
      <c r="E994" s="19"/>
      <c r="F994" s="304"/>
      <c r="G994" s="304"/>
      <c r="H994" s="142"/>
      <c r="I994" s="142"/>
      <c r="J994" s="149"/>
      <c r="K994" s="141"/>
      <c r="L994" s="141"/>
      <c r="M994" s="141"/>
      <c r="N994" s="141"/>
      <c r="O994" s="149"/>
      <c r="P994" s="141"/>
      <c r="Q994" s="141"/>
      <c r="R994" s="141"/>
      <c r="S994" s="141"/>
      <c r="T994" s="141"/>
      <c r="U994" s="141"/>
      <c r="V994" s="141"/>
      <c r="W994" s="141"/>
      <c r="X994" s="141"/>
      <c r="Y994" s="141"/>
      <c r="Z994" s="141"/>
      <c r="AA994" s="141"/>
      <c r="AB994" s="141"/>
      <c r="AC994" s="141"/>
      <c r="AD994" s="302">
        <f t="shared" si="264"/>
        <v>0</v>
      </c>
      <c r="AE994" s="451">
        <v>0.85</v>
      </c>
      <c r="AF994" s="311">
        <f t="shared" si="265"/>
        <v>0</v>
      </c>
      <c r="AG994" s="336"/>
      <c r="AH994" s="250"/>
      <c r="AO994"/>
      <c r="AP994"/>
    </row>
    <row r="995" spans="1:42" s="1" customFormat="1" ht="50.1" customHeight="1" thickBot="1">
      <c r="A995" s="488"/>
      <c r="B995" s="194" t="s">
        <v>176</v>
      </c>
      <c r="C995" s="284" t="s">
        <v>998</v>
      </c>
      <c r="D995" s="165">
        <v>20</v>
      </c>
      <c r="E995" s="19"/>
      <c r="F995" s="304"/>
      <c r="G995" s="304"/>
      <c r="H995" s="141"/>
      <c r="I995" s="149"/>
      <c r="J995" s="143"/>
      <c r="K995" s="149"/>
      <c r="L995" s="149"/>
      <c r="M995" s="141"/>
      <c r="N995" s="141"/>
      <c r="O995" s="149"/>
      <c r="P995" s="141"/>
      <c r="Q995" s="141"/>
      <c r="R995" s="141"/>
      <c r="S995" s="141"/>
      <c r="T995" s="141"/>
      <c r="U995" s="141"/>
      <c r="V995" s="141"/>
      <c r="W995" s="141"/>
      <c r="X995" s="141"/>
      <c r="Y995" s="141"/>
      <c r="Z995" s="141"/>
      <c r="AA995" s="141"/>
      <c r="AB995" s="141"/>
      <c r="AC995" s="141"/>
      <c r="AD995" s="302">
        <f t="shared" si="264"/>
        <v>0</v>
      </c>
      <c r="AE995" s="451">
        <v>2.4</v>
      </c>
      <c r="AF995" s="311">
        <f t="shared" si="265"/>
        <v>0</v>
      </c>
      <c r="AG995" s="336"/>
      <c r="AH995" s="250"/>
      <c r="AO995"/>
      <c r="AP995"/>
    </row>
    <row r="996" spans="1:42" s="1" customFormat="1" ht="80.099999999999994" customHeight="1" thickBot="1">
      <c r="A996" s="488"/>
      <c r="B996" s="194" t="s">
        <v>177</v>
      </c>
      <c r="C996" s="284" t="s">
        <v>999</v>
      </c>
      <c r="D996" s="165">
        <v>20</v>
      </c>
      <c r="E996" s="19"/>
      <c r="F996" s="304"/>
      <c r="G996" s="304"/>
      <c r="H996" s="149"/>
      <c r="I996" s="141"/>
      <c r="J996" s="149"/>
      <c r="K996" s="149"/>
      <c r="L996" s="149"/>
      <c r="M996" s="141"/>
      <c r="N996" s="141"/>
      <c r="O996" s="149"/>
      <c r="P996" s="141"/>
      <c r="Q996" s="141"/>
      <c r="R996" s="141"/>
      <c r="S996" s="141"/>
      <c r="T996" s="141"/>
      <c r="U996" s="141"/>
      <c r="V996" s="141"/>
      <c r="W996" s="141"/>
      <c r="X996" s="141"/>
      <c r="Y996" s="141"/>
      <c r="Z996" s="141"/>
      <c r="AA996" s="141"/>
      <c r="AB996" s="141"/>
      <c r="AC996" s="141"/>
      <c r="AD996" s="302">
        <f t="shared" si="264"/>
        <v>0</v>
      </c>
      <c r="AE996" s="451">
        <v>4.3</v>
      </c>
      <c r="AF996" s="311">
        <f t="shared" si="265"/>
        <v>0</v>
      </c>
      <c r="AG996" s="336"/>
      <c r="AH996" s="250"/>
      <c r="AO996"/>
      <c r="AP996"/>
    </row>
    <row r="997" spans="1:42" s="1" customFormat="1" ht="80.099999999999994" customHeight="1" thickBot="1">
      <c r="A997" s="488"/>
      <c r="B997" s="194" t="s">
        <v>178</v>
      </c>
      <c r="C997" s="284" t="s">
        <v>1000</v>
      </c>
      <c r="D997" s="165">
        <v>20</v>
      </c>
      <c r="E997" s="19"/>
      <c r="F997" s="304"/>
      <c r="G997" s="304"/>
      <c r="H997" s="149"/>
      <c r="I997" s="149"/>
      <c r="J997" s="149"/>
      <c r="K997" s="149"/>
      <c r="L997" s="145"/>
      <c r="M997" s="141"/>
      <c r="N997" s="141"/>
      <c r="O997" s="149"/>
      <c r="P997" s="141"/>
      <c r="Q997" s="141"/>
      <c r="R997" s="141"/>
      <c r="S997" s="141"/>
      <c r="T997" s="141"/>
      <c r="U997" s="141"/>
      <c r="V997" s="141"/>
      <c r="W997" s="141"/>
      <c r="X997" s="141"/>
      <c r="Y997" s="141"/>
      <c r="Z997" s="141"/>
      <c r="AA997" s="141"/>
      <c r="AB997" s="141"/>
      <c r="AC997" s="141"/>
      <c r="AD997" s="302">
        <f t="shared" si="264"/>
        <v>0</v>
      </c>
      <c r="AE997" s="451">
        <v>4.96</v>
      </c>
      <c r="AF997" s="311">
        <f t="shared" si="265"/>
        <v>0</v>
      </c>
      <c r="AG997" s="336"/>
      <c r="AH997" s="250"/>
      <c r="AO997"/>
      <c r="AP997"/>
    </row>
    <row r="998" spans="1:42" s="1" customFormat="1" ht="35.1" customHeight="1" thickBot="1">
      <c r="A998" s="488"/>
      <c r="B998" s="194" t="s">
        <v>179</v>
      </c>
      <c r="C998" s="284" t="s">
        <v>1001</v>
      </c>
      <c r="D998" s="165">
        <v>20</v>
      </c>
      <c r="E998" s="19"/>
      <c r="F998" s="304"/>
      <c r="G998" s="304"/>
      <c r="H998" s="124"/>
      <c r="I998" s="149"/>
      <c r="J998" s="149"/>
      <c r="K998" s="149"/>
      <c r="L998" s="150"/>
      <c r="M998" s="141"/>
      <c r="N998" s="141"/>
      <c r="O998" s="149"/>
      <c r="P998" s="141"/>
      <c r="Q998" s="141"/>
      <c r="R998" s="141"/>
      <c r="S998" s="141"/>
      <c r="T998" s="141"/>
      <c r="U998" s="141"/>
      <c r="V998" s="141"/>
      <c r="W998" s="141"/>
      <c r="X998" s="141"/>
      <c r="Y998" s="141"/>
      <c r="Z998" s="141"/>
      <c r="AA998" s="141"/>
      <c r="AB998" s="141"/>
      <c r="AC998" s="141"/>
      <c r="AD998" s="302">
        <f t="shared" si="264"/>
        <v>0</v>
      </c>
      <c r="AE998" s="451">
        <v>6.05</v>
      </c>
      <c r="AF998" s="311">
        <f t="shared" si="265"/>
        <v>0</v>
      </c>
      <c r="AG998" s="336"/>
      <c r="AH998" s="250"/>
      <c r="AO998"/>
      <c r="AP998"/>
    </row>
    <row r="999" spans="1:42" s="1" customFormat="1" ht="50.1" customHeight="1" thickBot="1">
      <c r="A999" s="494" t="s">
        <v>570</v>
      </c>
      <c r="B999" s="495"/>
      <c r="C999" s="496"/>
      <c r="D999" s="473" t="s">
        <v>571</v>
      </c>
      <c r="E999" s="85"/>
      <c r="F999" s="103" t="s">
        <v>987</v>
      </c>
      <c r="G999" s="103" t="s">
        <v>1123</v>
      </c>
      <c r="H999" s="103" t="s">
        <v>869</v>
      </c>
      <c r="I999" s="103" t="s">
        <v>1124</v>
      </c>
      <c r="J999" s="103" t="s">
        <v>988</v>
      </c>
      <c r="K999" s="103" t="s">
        <v>1283</v>
      </c>
      <c r="L999" s="149"/>
      <c r="M999" s="149"/>
      <c r="N999" s="149"/>
      <c r="O999" s="149"/>
      <c r="P999" s="145"/>
      <c r="Q999" s="145"/>
      <c r="R999" s="145"/>
      <c r="S999" s="145"/>
      <c r="T999" s="143"/>
      <c r="U999" s="143"/>
      <c r="V999" s="143"/>
      <c r="W999" s="143"/>
      <c r="X999" s="143"/>
      <c r="Y999" s="143"/>
      <c r="Z999" s="143"/>
      <c r="AA999" s="143"/>
      <c r="AB999" s="143"/>
      <c r="AC999" s="143"/>
      <c r="AD999" s="33" t="s">
        <v>2</v>
      </c>
      <c r="AE999" s="449" t="s">
        <v>386</v>
      </c>
      <c r="AF999" s="310" t="s">
        <v>387</v>
      </c>
      <c r="AG999" s="336"/>
      <c r="AH999" s="250"/>
      <c r="AO999"/>
      <c r="AP999"/>
    </row>
    <row r="1000" spans="1:42" s="1" customFormat="1" ht="50.1" customHeight="1" thickBot="1">
      <c r="A1000" s="470"/>
      <c r="B1000" s="471"/>
      <c r="C1000" s="472"/>
      <c r="D1000" s="474"/>
      <c r="E1000" s="86"/>
      <c r="F1000" s="104" t="s">
        <v>31</v>
      </c>
      <c r="G1000" s="104" t="s">
        <v>32</v>
      </c>
      <c r="H1000" s="104" t="s">
        <v>11</v>
      </c>
      <c r="I1000" s="104" t="s">
        <v>33</v>
      </c>
      <c r="J1000" s="104" t="s">
        <v>34</v>
      </c>
      <c r="K1000" s="104" t="s">
        <v>35</v>
      </c>
      <c r="L1000" s="149"/>
      <c r="M1000" s="149"/>
      <c r="N1000" s="149"/>
      <c r="O1000" s="149"/>
      <c r="P1000" s="150"/>
      <c r="Q1000" s="150"/>
      <c r="R1000" s="150"/>
      <c r="S1000" s="150"/>
      <c r="T1000" s="124"/>
      <c r="U1000" s="124"/>
      <c r="V1000" s="124"/>
      <c r="W1000" s="124"/>
      <c r="X1000" s="124"/>
      <c r="Y1000" s="124"/>
      <c r="Z1000" s="124"/>
      <c r="AA1000" s="124"/>
      <c r="AB1000" s="124"/>
      <c r="AC1000" s="124"/>
      <c r="AD1000" s="36"/>
      <c r="AE1000" s="450"/>
      <c r="AF1000" s="315"/>
      <c r="AG1000" s="336"/>
      <c r="AH1000" s="250"/>
      <c r="AO1000"/>
      <c r="AP1000"/>
    </row>
    <row r="1001" spans="1:42" s="1" customFormat="1" ht="40.5" customHeight="1" thickBot="1">
      <c r="A1001" s="489"/>
      <c r="B1001" s="490"/>
      <c r="C1001" s="491"/>
      <c r="D1001" s="475"/>
      <c r="E1001" s="87"/>
      <c r="F1001" s="81"/>
      <c r="G1001" s="81"/>
      <c r="H1001" s="7"/>
      <c r="I1001" s="81"/>
      <c r="J1001" s="81"/>
      <c r="K1001" s="81"/>
      <c r="L1001" s="149"/>
      <c r="M1001" s="149"/>
      <c r="N1001" s="149"/>
      <c r="O1001" s="152"/>
      <c r="P1001" s="149"/>
      <c r="Q1001" s="149"/>
      <c r="R1001" s="149"/>
      <c r="S1001" s="149"/>
      <c r="T1001" s="124"/>
      <c r="U1001" s="124"/>
      <c r="V1001" s="124"/>
      <c r="W1001" s="124"/>
      <c r="X1001" s="124"/>
      <c r="Y1001" s="124"/>
      <c r="Z1001" s="124"/>
      <c r="AA1001" s="124"/>
      <c r="AB1001" s="124"/>
      <c r="AC1001" s="124"/>
      <c r="AD1001" s="37">
        <f>SUM(AD1002:AD1008)</f>
        <v>0</v>
      </c>
      <c r="AE1001" s="450"/>
      <c r="AF1001" s="314"/>
      <c r="AG1001" s="326"/>
      <c r="AH1001" s="250"/>
      <c r="AO1001"/>
      <c r="AP1001"/>
    </row>
    <row r="1002" spans="1:42" s="1" customFormat="1" ht="50.1" customHeight="1" thickBot="1">
      <c r="A1002" s="576"/>
      <c r="B1002" s="194" t="s">
        <v>52</v>
      </c>
      <c r="C1002" s="131" t="s">
        <v>1024</v>
      </c>
      <c r="D1002" s="165">
        <v>25</v>
      </c>
      <c r="E1002" s="19"/>
      <c r="F1002" s="304"/>
      <c r="G1002" s="304"/>
      <c r="H1002" s="304"/>
      <c r="I1002" s="304"/>
      <c r="J1002" s="304"/>
      <c r="K1002" s="304"/>
      <c r="L1002" s="149"/>
      <c r="M1002" s="152"/>
      <c r="N1002" s="142"/>
      <c r="O1002" s="142"/>
      <c r="P1002" s="142"/>
      <c r="Q1002" s="142"/>
      <c r="R1002" s="142"/>
      <c r="S1002" s="142"/>
      <c r="T1002" s="142"/>
      <c r="U1002" s="142"/>
      <c r="V1002" s="142"/>
      <c r="W1002" s="142"/>
      <c r="X1002" s="142"/>
      <c r="Y1002" s="142"/>
      <c r="Z1002" s="142"/>
      <c r="AA1002" s="142"/>
      <c r="AB1002" s="142"/>
      <c r="AC1002" s="142"/>
      <c r="AD1002" s="302">
        <f t="shared" ref="AD1002:AD1008" si="266">SUM(ROUNDUP(F1002/D1002,0),ROUNDUP(G1002/D1002,0),ROUNDUP(H1002/D1002,0),ROUNDUP(I1002/D1002,0),ROUNDUP(J1002/D1002,0),ROUNDUP(K1002/D1002,0),ROUNDUP(L1002/D1002,0),ROUNDUP(M1002/D1002,0),ROUNDUP(N1002/D1002,0),ROUNDUP(O1002/D1002,0),ROUNDUP(P1002/D1002,0),ROUNDUP(Q1002/D1002,0),ROUNDUP(R1002/D1002,0),ROUNDUP(S1002/D1002,0),ROUNDUP(T1002/D1002,0),ROUNDUP(U1002/D1002,0),ROUNDUP(V1002/D1002,0),ROUNDUP(W1002/D1002,0),ROUNDUP(X1002/D1002,0),ROUNDUP(Y1002/D1002,0),ROUNDUP(Z1002/D1002,0),ROUNDUP(AA1002/D1002,0),ROUNDUP(AB1002/D1002,0),ROUNDUP(AC1002/D1002,0))*D1002</f>
        <v>0</v>
      </c>
      <c r="AE1002" s="451">
        <v>0.63</v>
      </c>
      <c r="AF1002" s="311">
        <f t="shared" ref="AF1002:AF1008" si="267">AD1002*AE1002</f>
        <v>0</v>
      </c>
      <c r="AG1002" s="336"/>
      <c r="AH1002" s="250"/>
      <c r="AO1002"/>
      <c r="AP1002"/>
    </row>
    <row r="1003" spans="1:42" s="1" customFormat="1" ht="50.1" customHeight="1" thickBot="1">
      <c r="A1003" s="576"/>
      <c r="B1003" s="194" t="s">
        <v>53</v>
      </c>
      <c r="C1003" s="131" t="s">
        <v>1025</v>
      </c>
      <c r="D1003" s="165">
        <v>25</v>
      </c>
      <c r="E1003" s="19"/>
      <c r="F1003" s="304"/>
      <c r="G1003" s="304"/>
      <c r="H1003" s="304"/>
      <c r="I1003" s="304"/>
      <c r="J1003" s="304"/>
      <c r="K1003" s="304"/>
      <c r="L1003" s="149"/>
      <c r="M1003" s="149"/>
      <c r="N1003" s="142"/>
      <c r="O1003" s="142"/>
      <c r="P1003" s="142"/>
      <c r="Q1003" s="142"/>
      <c r="R1003" s="142"/>
      <c r="S1003" s="142"/>
      <c r="T1003" s="142"/>
      <c r="U1003" s="142"/>
      <c r="V1003" s="142"/>
      <c r="W1003" s="142"/>
      <c r="X1003" s="142"/>
      <c r="Y1003" s="142"/>
      <c r="Z1003" s="142"/>
      <c r="AA1003" s="142"/>
      <c r="AB1003" s="142"/>
      <c r="AC1003" s="142"/>
      <c r="AD1003" s="302">
        <f t="shared" si="266"/>
        <v>0</v>
      </c>
      <c r="AE1003" s="451">
        <v>0.83</v>
      </c>
      <c r="AF1003" s="311">
        <f t="shared" si="267"/>
        <v>0</v>
      </c>
      <c r="AG1003" s="336"/>
      <c r="AH1003" s="250"/>
      <c r="AO1003"/>
      <c r="AP1003"/>
    </row>
    <row r="1004" spans="1:42" s="1" customFormat="1" ht="50.1" customHeight="1" thickBot="1">
      <c r="A1004" s="576"/>
      <c r="B1004" s="194" t="s">
        <v>54</v>
      </c>
      <c r="C1004" s="131" t="s">
        <v>1026</v>
      </c>
      <c r="D1004" s="165">
        <v>25</v>
      </c>
      <c r="E1004" s="19"/>
      <c r="F1004" s="304"/>
      <c r="G1004" s="304"/>
      <c r="H1004" s="304"/>
      <c r="I1004" s="304"/>
      <c r="J1004" s="304"/>
      <c r="K1004" s="304"/>
      <c r="L1004" s="149"/>
      <c r="M1004" s="149"/>
      <c r="N1004" s="142"/>
      <c r="O1004" s="142"/>
      <c r="P1004" s="142"/>
      <c r="Q1004" s="142"/>
      <c r="R1004" s="142"/>
      <c r="S1004" s="142"/>
      <c r="T1004" s="142"/>
      <c r="U1004" s="142"/>
      <c r="V1004" s="142"/>
      <c r="W1004" s="142"/>
      <c r="X1004" s="142"/>
      <c r="Y1004" s="142"/>
      <c r="Z1004" s="142"/>
      <c r="AA1004" s="142"/>
      <c r="AB1004" s="142"/>
      <c r="AC1004" s="142"/>
      <c r="AD1004" s="302">
        <f t="shared" si="266"/>
        <v>0</v>
      </c>
      <c r="AE1004" s="451">
        <v>1.26</v>
      </c>
      <c r="AF1004" s="311">
        <f t="shared" si="267"/>
        <v>0</v>
      </c>
      <c r="AG1004" s="336"/>
      <c r="AH1004" s="250"/>
      <c r="AO1004"/>
      <c r="AP1004"/>
    </row>
    <row r="1005" spans="1:42" s="1" customFormat="1" ht="50.1" customHeight="1" thickBot="1">
      <c r="A1005" s="576"/>
      <c r="B1005" s="194" t="s">
        <v>55</v>
      </c>
      <c r="C1005" s="131" t="s">
        <v>1027</v>
      </c>
      <c r="D1005" s="165">
        <v>25</v>
      </c>
      <c r="E1005" s="19"/>
      <c r="F1005" s="304"/>
      <c r="G1005" s="304"/>
      <c r="H1005" s="304"/>
      <c r="I1005" s="304"/>
      <c r="J1005" s="304"/>
      <c r="K1005" s="304"/>
      <c r="L1005" s="149"/>
      <c r="M1005" s="149"/>
      <c r="N1005" s="142"/>
      <c r="O1005" s="142"/>
      <c r="P1005" s="142"/>
      <c r="Q1005" s="142"/>
      <c r="R1005" s="142"/>
      <c r="S1005" s="142"/>
      <c r="T1005" s="142"/>
      <c r="U1005" s="142"/>
      <c r="V1005" s="142"/>
      <c r="W1005" s="142"/>
      <c r="X1005" s="142"/>
      <c r="Y1005" s="142"/>
      <c r="Z1005" s="142"/>
      <c r="AA1005" s="142"/>
      <c r="AB1005" s="142"/>
      <c r="AC1005" s="142"/>
      <c r="AD1005" s="302">
        <f t="shared" si="266"/>
        <v>0</v>
      </c>
      <c r="AE1005" s="451">
        <v>1.77</v>
      </c>
      <c r="AF1005" s="311">
        <f t="shared" si="267"/>
        <v>0</v>
      </c>
      <c r="AG1005" s="336"/>
      <c r="AH1005" s="250"/>
      <c r="AO1005"/>
      <c r="AP1005"/>
    </row>
    <row r="1006" spans="1:42" s="1" customFormat="1" ht="50.1" customHeight="1" thickBot="1">
      <c r="A1006" s="576"/>
      <c r="B1006" s="194" t="s">
        <v>56</v>
      </c>
      <c r="C1006" s="131" t="s">
        <v>1028</v>
      </c>
      <c r="D1006" s="165">
        <v>25</v>
      </c>
      <c r="E1006" s="19"/>
      <c r="F1006" s="304"/>
      <c r="G1006" s="304"/>
      <c r="H1006" s="304"/>
      <c r="I1006" s="304"/>
      <c r="J1006" s="304"/>
      <c r="K1006" s="304"/>
      <c r="L1006" s="149"/>
      <c r="M1006" s="149"/>
      <c r="N1006" s="142"/>
      <c r="O1006" s="142"/>
      <c r="P1006" s="142"/>
      <c r="Q1006" s="142"/>
      <c r="R1006" s="142"/>
      <c r="S1006" s="142"/>
      <c r="T1006" s="142"/>
      <c r="U1006" s="142"/>
      <c r="V1006" s="142"/>
      <c r="W1006" s="142"/>
      <c r="X1006" s="142"/>
      <c r="Y1006" s="142"/>
      <c r="Z1006" s="142"/>
      <c r="AA1006" s="142"/>
      <c r="AB1006" s="142"/>
      <c r="AC1006" s="142"/>
      <c r="AD1006" s="302">
        <f t="shared" si="266"/>
        <v>0</v>
      </c>
      <c r="AE1006" s="451">
        <v>2.35</v>
      </c>
      <c r="AF1006" s="311">
        <f t="shared" si="267"/>
        <v>0</v>
      </c>
      <c r="AG1006" s="336"/>
      <c r="AH1006" s="250"/>
      <c r="AO1006"/>
      <c r="AP1006"/>
    </row>
    <row r="1007" spans="1:42" s="1" customFormat="1" ht="50.1" customHeight="1" thickBot="1">
      <c r="A1007" s="576"/>
      <c r="B1007" s="194" t="s">
        <v>57</v>
      </c>
      <c r="C1007" s="131" t="s">
        <v>1029</v>
      </c>
      <c r="D1007" s="165">
        <v>25</v>
      </c>
      <c r="E1007" s="19"/>
      <c r="F1007" s="304"/>
      <c r="G1007" s="304"/>
      <c r="H1007" s="304"/>
      <c r="I1007" s="304"/>
      <c r="J1007" s="304"/>
      <c r="K1007" s="304"/>
      <c r="L1007" s="149"/>
      <c r="M1007" s="149"/>
      <c r="N1007" s="142"/>
      <c r="O1007" s="142"/>
      <c r="P1007" s="142"/>
      <c r="Q1007" s="142"/>
      <c r="R1007" s="142"/>
      <c r="S1007" s="142"/>
      <c r="T1007" s="142"/>
      <c r="U1007" s="142"/>
      <c r="V1007" s="142"/>
      <c r="W1007" s="142"/>
      <c r="X1007" s="142"/>
      <c r="Y1007" s="142"/>
      <c r="Z1007" s="142"/>
      <c r="AA1007" s="142"/>
      <c r="AB1007" s="142"/>
      <c r="AC1007" s="142"/>
      <c r="AD1007" s="302">
        <f t="shared" si="266"/>
        <v>0</v>
      </c>
      <c r="AE1007" s="451">
        <v>2.97</v>
      </c>
      <c r="AF1007" s="311">
        <f t="shared" si="267"/>
        <v>0</v>
      </c>
      <c r="AG1007" s="336"/>
      <c r="AH1007" s="250"/>
      <c r="AO1007"/>
      <c r="AP1007"/>
    </row>
    <row r="1008" spans="1:42" s="1" customFormat="1" ht="50.1" customHeight="1" thickBot="1">
      <c r="A1008" s="576"/>
      <c r="B1008" s="194" t="s">
        <v>58</v>
      </c>
      <c r="C1008" s="131" t="s">
        <v>1030</v>
      </c>
      <c r="D1008" s="165">
        <v>25</v>
      </c>
      <c r="E1008" s="19"/>
      <c r="F1008" s="304"/>
      <c r="G1008" s="304"/>
      <c r="H1008" s="304"/>
      <c r="I1008" s="304"/>
      <c r="J1008" s="304"/>
      <c r="K1008" s="304"/>
      <c r="L1008" s="149"/>
      <c r="M1008" s="149"/>
      <c r="N1008" s="142"/>
      <c r="O1008" s="142"/>
      <c r="P1008" s="142"/>
      <c r="Q1008" s="142"/>
      <c r="R1008" s="142"/>
      <c r="S1008" s="142"/>
      <c r="T1008" s="142"/>
      <c r="U1008" s="142"/>
      <c r="V1008" s="142"/>
      <c r="W1008" s="142"/>
      <c r="X1008" s="142"/>
      <c r="Y1008" s="142"/>
      <c r="Z1008" s="142"/>
      <c r="AA1008" s="142"/>
      <c r="AB1008" s="142"/>
      <c r="AC1008" s="142"/>
      <c r="AD1008" s="302">
        <f t="shared" si="266"/>
        <v>0</v>
      </c>
      <c r="AE1008" s="451">
        <v>4.3099999999999996</v>
      </c>
      <c r="AF1008" s="311">
        <f t="shared" si="267"/>
        <v>0</v>
      </c>
      <c r="AG1008" s="336"/>
      <c r="AH1008" s="250"/>
      <c r="AO1008"/>
      <c r="AP1008"/>
    </row>
    <row r="1009" spans="1:42" s="1" customFormat="1" ht="75" customHeight="1" thickBot="1">
      <c r="A1009" s="494" t="s">
        <v>570</v>
      </c>
      <c r="B1009" s="495"/>
      <c r="C1009" s="496"/>
      <c r="D1009" s="473" t="s">
        <v>571</v>
      </c>
      <c r="E1009" s="85"/>
      <c r="F1009" s="103" t="s">
        <v>618</v>
      </c>
      <c r="G1009" s="145"/>
      <c r="H1009" s="145"/>
      <c r="I1009" s="145"/>
      <c r="J1009" s="145"/>
      <c r="K1009" s="155"/>
      <c r="L1009" s="149"/>
      <c r="M1009" s="149"/>
      <c r="N1009" s="149"/>
      <c r="O1009" s="145"/>
      <c r="P1009" s="145"/>
      <c r="Q1009" s="145"/>
      <c r="R1009" s="145"/>
      <c r="S1009" s="145"/>
      <c r="T1009" s="145"/>
      <c r="U1009" s="145"/>
      <c r="V1009" s="145"/>
      <c r="W1009" s="145"/>
      <c r="X1009" s="145"/>
      <c r="Y1009" s="145"/>
      <c r="Z1009" s="145"/>
      <c r="AA1009" s="145"/>
      <c r="AB1009" s="145"/>
      <c r="AC1009" s="145"/>
      <c r="AD1009" s="33" t="s">
        <v>2</v>
      </c>
      <c r="AE1009" s="449" t="s">
        <v>386</v>
      </c>
      <c r="AF1009" s="310" t="s">
        <v>387</v>
      </c>
      <c r="AG1009" s="336"/>
      <c r="AH1009" s="250"/>
      <c r="AO1009"/>
      <c r="AP1009"/>
    </row>
    <row r="1010" spans="1:42" s="3" customFormat="1" ht="39.950000000000003" customHeight="1" thickBot="1">
      <c r="A1010" s="470"/>
      <c r="B1010" s="471"/>
      <c r="C1010" s="472"/>
      <c r="D1010" s="474"/>
      <c r="E1010" s="86"/>
      <c r="F1010" s="104" t="s">
        <v>4</v>
      </c>
      <c r="G1010" s="150"/>
      <c r="H1010" s="150"/>
      <c r="I1010" s="150"/>
      <c r="J1010" s="150"/>
      <c r="K1010" s="155"/>
      <c r="L1010" s="149"/>
      <c r="M1010" s="149"/>
      <c r="N1010" s="149"/>
      <c r="O1010" s="149"/>
      <c r="P1010" s="149"/>
      <c r="Q1010" s="149"/>
      <c r="R1010" s="141"/>
      <c r="S1010" s="141"/>
      <c r="T1010" s="141"/>
      <c r="U1010" s="141"/>
      <c r="V1010" s="141"/>
      <c r="W1010" s="141"/>
      <c r="X1010" s="141"/>
      <c r="Y1010" s="141"/>
      <c r="Z1010" s="141"/>
      <c r="AA1010" s="141"/>
      <c r="AB1010" s="141"/>
      <c r="AC1010" s="141"/>
      <c r="AD1010" s="34"/>
      <c r="AE1010" s="451"/>
      <c r="AF1010" s="315"/>
      <c r="AG1010" s="335"/>
      <c r="AH1010" s="250"/>
      <c r="AO1010"/>
      <c r="AP1010"/>
    </row>
    <row r="1011" spans="1:42" s="3" customFormat="1" ht="39.950000000000003" customHeight="1" thickBot="1">
      <c r="A1011" s="489"/>
      <c r="B1011" s="490"/>
      <c r="C1011" s="491"/>
      <c r="D1011" s="475"/>
      <c r="E1011" s="87"/>
      <c r="F1011" s="286"/>
      <c r="G1011" s="149"/>
      <c r="H1011" s="149"/>
      <c r="I1011" s="149"/>
      <c r="J1011" s="149"/>
      <c r="K1011" s="155"/>
      <c r="L1011" s="149"/>
      <c r="M1011" s="149"/>
      <c r="N1011" s="149"/>
      <c r="O1011" s="149"/>
      <c r="P1011" s="149"/>
      <c r="Q1011" s="149"/>
      <c r="R1011" s="141"/>
      <c r="S1011" s="141"/>
      <c r="T1011" s="141"/>
      <c r="U1011" s="141"/>
      <c r="V1011" s="141"/>
      <c r="W1011" s="141"/>
      <c r="X1011" s="141"/>
      <c r="Y1011" s="141"/>
      <c r="Z1011" s="141"/>
      <c r="AA1011" s="141"/>
      <c r="AB1011" s="141"/>
      <c r="AC1011" s="141"/>
      <c r="AD1011" s="34">
        <f>SUM(AD1012)</f>
        <v>0</v>
      </c>
      <c r="AE1011" s="451"/>
      <c r="AF1011" s="314"/>
      <c r="AG1011" s="326"/>
      <c r="AH1011" s="250"/>
      <c r="AO1011"/>
      <c r="AP1011"/>
    </row>
    <row r="1012" spans="1:42" s="1" customFormat="1" ht="121.5" customHeight="1" thickBot="1">
      <c r="A1012" s="338"/>
      <c r="B1012" s="194" t="s">
        <v>232</v>
      </c>
      <c r="C1012" s="130" t="s">
        <v>746</v>
      </c>
      <c r="D1012" s="165">
        <v>10</v>
      </c>
      <c r="E1012" s="19"/>
      <c r="F1012" s="304"/>
      <c r="G1012" s="149"/>
      <c r="H1012" s="149"/>
      <c r="I1012" s="142"/>
      <c r="J1012" s="142"/>
      <c r="K1012" s="142"/>
      <c r="L1012" s="150"/>
      <c r="M1012" s="149"/>
      <c r="N1012" s="149"/>
      <c r="O1012" s="149"/>
      <c r="P1012" s="149"/>
      <c r="Q1012" s="149"/>
      <c r="R1012" s="141"/>
      <c r="S1012" s="141"/>
      <c r="T1012" s="141"/>
      <c r="U1012" s="141"/>
      <c r="V1012" s="141"/>
      <c r="W1012" s="141"/>
      <c r="X1012" s="141"/>
      <c r="Y1012" s="141"/>
      <c r="Z1012" s="141"/>
      <c r="AA1012" s="141"/>
      <c r="AB1012" s="141"/>
      <c r="AC1012" s="141"/>
      <c r="AD1012" s="302">
        <f t="shared" ref="AD1012" si="268">SUM(ROUNDUP(F1012/D1012,0),ROUNDUP(G1012/D1012,0),ROUNDUP(H1012/D1012,0),ROUNDUP(I1012/D1012,0),ROUNDUP(J1012/D1012,0),ROUNDUP(K1012/D1012,0),ROUNDUP(L1012/D1012,0),ROUNDUP(M1012/D1012,0),ROUNDUP(N1012/D1012,0),ROUNDUP(O1012/D1012,0),ROUNDUP(P1012/D1012,0),ROUNDUP(Q1012/D1012,0),ROUNDUP(R1012/D1012,0),ROUNDUP(S1012/D1012,0),ROUNDUP(T1012/D1012,0),ROUNDUP(U1012/D1012,0),ROUNDUP(V1012/D1012,0),ROUNDUP(W1012/D1012,0),ROUNDUP(X1012/D1012,0),ROUNDUP(Y1012/D1012,0),ROUNDUP(Z1012/D1012,0),ROUNDUP(AA1012/D1012,0),ROUNDUP(AB1012/D1012,0),ROUNDUP(AC1012/D1012,0))*D1012</f>
        <v>0</v>
      </c>
      <c r="AE1012" s="451">
        <v>1.49</v>
      </c>
      <c r="AF1012" s="311">
        <f t="shared" ref="AF1012" si="269">AD1012*AE1012</f>
        <v>0</v>
      </c>
      <c r="AG1012" s="328"/>
      <c r="AH1012" s="250"/>
      <c r="AO1012"/>
      <c r="AP1012"/>
    </row>
    <row r="1013" spans="1:42" s="220" customFormat="1" ht="50.1" customHeight="1" thickBot="1">
      <c r="A1013" s="494" t="s">
        <v>570</v>
      </c>
      <c r="B1013" s="495"/>
      <c r="C1013" s="496"/>
      <c r="D1013" s="473" t="s">
        <v>571</v>
      </c>
      <c r="E1013" s="85"/>
      <c r="F1013" s="103" t="s">
        <v>89</v>
      </c>
      <c r="G1013" s="103" t="s">
        <v>574</v>
      </c>
      <c r="H1013" s="105" t="s">
        <v>1374</v>
      </c>
      <c r="I1013" s="105" t="s">
        <v>1375</v>
      </c>
      <c r="J1013" s="103" t="s">
        <v>640</v>
      </c>
      <c r="K1013" s="437" t="s">
        <v>1376</v>
      </c>
      <c r="L1013" s="141"/>
      <c r="M1013" s="141"/>
      <c r="N1013" s="141"/>
      <c r="O1013" s="141"/>
      <c r="P1013" s="141" t="s">
        <v>672</v>
      </c>
      <c r="Q1013" s="141"/>
      <c r="R1013" s="141"/>
      <c r="S1013" s="141"/>
      <c r="T1013" s="141"/>
      <c r="U1013" s="141"/>
      <c r="V1013" s="145"/>
      <c r="W1013" s="145"/>
      <c r="X1013" s="145"/>
      <c r="Y1013" s="145"/>
      <c r="Z1013" s="145"/>
      <c r="AA1013" s="145"/>
      <c r="AB1013" s="145"/>
      <c r="AC1013" s="145"/>
      <c r="AD1013" s="33" t="s">
        <v>2</v>
      </c>
      <c r="AE1013" s="449" t="s">
        <v>386</v>
      </c>
      <c r="AF1013" s="310" t="s">
        <v>387</v>
      </c>
      <c r="AG1013" s="332"/>
      <c r="AH1013" s="250"/>
      <c r="AO1013"/>
      <c r="AP1013"/>
    </row>
    <row r="1014" spans="1:42" s="220" customFormat="1" ht="50.1" customHeight="1" thickBot="1">
      <c r="A1014" s="470"/>
      <c r="B1014" s="471"/>
      <c r="C1014" s="472"/>
      <c r="D1014" s="474"/>
      <c r="E1014" s="86"/>
      <c r="F1014" s="104" t="s">
        <v>12</v>
      </c>
      <c r="G1014" s="104" t="s">
        <v>4</v>
      </c>
      <c r="H1014" s="104" t="s">
        <v>320</v>
      </c>
      <c r="I1014" s="104" t="s">
        <v>358</v>
      </c>
      <c r="J1014" s="104" t="s">
        <v>420</v>
      </c>
      <c r="K1014" s="104" t="s">
        <v>421</v>
      </c>
      <c r="L1014" s="140"/>
      <c r="M1014" s="153"/>
      <c r="N1014" s="140"/>
      <c r="O1014" s="149"/>
      <c r="P1014" s="149"/>
      <c r="Q1014" s="149"/>
      <c r="R1014" s="149"/>
      <c r="S1014" s="149"/>
      <c r="T1014" s="149"/>
      <c r="U1014" s="141"/>
      <c r="V1014" s="141"/>
      <c r="W1014" s="141"/>
      <c r="X1014" s="141"/>
      <c r="Y1014" s="141"/>
      <c r="Z1014" s="141"/>
      <c r="AA1014" s="141"/>
      <c r="AB1014" s="141"/>
      <c r="AC1014" s="141"/>
      <c r="AD1014" s="34"/>
      <c r="AE1014" s="451"/>
      <c r="AF1014" s="315"/>
      <c r="AG1014" s="332"/>
      <c r="AH1014" s="250"/>
      <c r="AO1014"/>
      <c r="AP1014"/>
    </row>
    <row r="1015" spans="1:42" ht="45" customHeight="1" thickBot="1">
      <c r="A1015" s="489"/>
      <c r="B1015" s="490"/>
      <c r="C1015" s="491"/>
      <c r="D1015" s="475"/>
      <c r="E1015" s="87"/>
      <c r="F1015" s="7"/>
      <c r="G1015" s="13"/>
      <c r="H1015" s="438"/>
      <c r="I1015" s="68"/>
      <c r="J1015" s="439"/>
      <c r="K1015" s="440"/>
      <c r="L1015" s="155"/>
      <c r="M1015" s="154"/>
      <c r="N1015" s="155"/>
      <c r="O1015" s="149"/>
      <c r="P1015" s="149"/>
      <c r="Q1015" s="149"/>
      <c r="R1015" s="149"/>
      <c r="S1015" s="149"/>
      <c r="T1015" s="149"/>
      <c r="U1015" s="141"/>
      <c r="V1015" s="141"/>
      <c r="W1015" s="141"/>
      <c r="X1015" s="141"/>
      <c r="Y1015" s="141"/>
      <c r="Z1015" s="141"/>
      <c r="AA1015" s="141"/>
      <c r="AB1015" s="141"/>
      <c r="AC1015" s="141"/>
      <c r="AD1015" s="34">
        <f>SUM(AD1016:AD1025)</f>
        <v>0</v>
      </c>
      <c r="AE1015" s="451"/>
      <c r="AF1015" s="314"/>
      <c r="AG1015" s="326"/>
      <c r="AH1015" s="250"/>
    </row>
    <row r="1016" spans="1:42" s="1" customFormat="1" ht="50.1" customHeight="1" thickBot="1">
      <c r="A1016" s="498"/>
      <c r="B1016" s="194" t="s">
        <v>173</v>
      </c>
      <c r="C1016" s="284" t="s">
        <v>995</v>
      </c>
      <c r="D1016" s="165">
        <v>20</v>
      </c>
      <c r="E1016" s="19"/>
      <c r="F1016" s="304"/>
      <c r="G1016" s="304"/>
      <c r="H1016" s="304"/>
      <c r="I1016" s="304"/>
      <c r="J1016" s="304"/>
      <c r="K1016" s="304"/>
      <c r="L1016" s="142"/>
      <c r="M1016" s="142"/>
      <c r="N1016" s="142"/>
      <c r="O1016" s="141"/>
      <c r="P1016" s="141"/>
      <c r="Q1016" s="141"/>
      <c r="R1016" s="141"/>
      <c r="S1016" s="141"/>
      <c r="T1016" s="149"/>
      <c r="U1016" s="141"/>
      <c r="V1016" s="141"/>
      <c r="W1016" s="141"/>
      <c r="X1016" s="141"/>
      <c r="Y1016" s="141"/>
      <c r="Z1016" s="141"/>
      <c r="AA1016" s="141"/>
      <c r="AB1016" s="141"/>
      <c r="AC1016" s="141"/>
      <c r="AD1016" s="302">
        <f t="shared" ref="AD1016:AD1024" si="270">SUM(ROUNDUP(F1016/D1016,0),ROUNDUP(G1016/D1016,0),ROUNDUP(H1016/D1016,0),ROUNDUP(I1016/D1016,0),ROUNDUP(J1016/D1016,0),ROUNDUP(K1016/D1016,0),ROUNDUP(L1016/D1016,0),ROUNDUP(M1016/D1016,0),ROUNDUP(N1016/D1016,0),ROUNDUP(O1016/D1016,0),ROUNDUP(P1016/D1016,0),ROUNDUP(Q1016/D1016,0),ROUNDUP(R1016/D1016,0),ROUNDUP(S1016/D1016,0),ROUNDUP(T1016/D1016,0),ROUNDUP(U1016/D1016,0),ROUNDUP(V1016/D1016,0),ROUNDUP(W1016/D1016,0),ROUNDUP(X1016/D1016,0),ROUNDUP(Y1016/D1016,0),ROUNDUP(Z1016/D1016,0),ROUNDUP(AA1016/D1016,0),ROUNDUP(AB1016/D1016,0),ROUNDUP(AC1016/D1016,0))*D1016</f>
        <v>0</v>
      </c>
      <c r="AE1016" s="451">
        <v>0.69</v>
      </c>
      <c r="AF1016" s="311">
        <f t="shared" ref="AF1016:AF1024" si="271">AD1016*AE1016</f>
        <v>0</v>
      </c>
      <c r="AG1016" s="336"/>
      <c r="AH1016" s="250"/>
      <c r="AO1016"/>
      <c r="AP1016"/>
    </row>
    <row r="1017" spans="1:42" s="1" customFormat="1" ht="50.1" customHeight="1" thickBot="1">
      <c r="A1017" s="488"/>
      <c r="B1017" s="194" t="s">
        <v>174</v>
      </c>
      <c r="C1017" s="284" t="s">
        <v>996</v>
      </c>
      <c r="D1017" s="165">
        <v>20</v>
      </c>
      <c r="E1017" s="19"/>
      <c r="F1017" s="304"/>
      <c r="G1017" s="304"/>
      <c r="H1017" s="141"/>
      <c r="I1017" s="141"/>
      <c r="J1017" s="141"/>
      <c r="K1017" s="142"/>
      <c r="L1017" s="142"/>
      <c r="M1017" s="142"/>
      <c r="N1017" s="142"/>
      <c r="O1017" s="141"/>
      <c r="P1017" s="141"/>
      <c r="Q1017" s="141"/>
      <c r="R1017" s="141"/>
      <c r="S1017" s="141"/>
      <c r="T1017" s="149"/>
      <c r="U1017" s="141"/>
      <c r="V1017" s="141"/>
      <c r="W1017" s="141"/>
      <c r="X1017" s="141"/>
      <c r="Y1017" s="141"/>
      <c r="Z1017" s="141"/>
      <c r="AA1017" s="141"/>
      <c r="AB1017" s="141"/>
      <c r="AC1017" s="141"/>
      <c r="AD1017" s="302">
        <f t="shared" si="270"/>
        <v>0</v>
      </c>
      <c r="AE1017" s="451">
        <v>0.73</v>
      </c>
      <c r="AF1017" s="311">
        <f t="shared" si="271"/>
        <v>0</v>
      </c>
      <c r="AG1017" s="336"/>
      <c r="AH1017" s="250"/>
      <c r="AO1017"/>
      <c r="AP1017"/>
    </row>
    <row r="1018" spans="1:42" s="1" customFormat="1" ht="50.1" customHeight="1" thickBot="1">
      <c r="A1018" s="488"/>
      <c r="B1018" s="194" t="s">
        <v>175</v>
      </c>
      <c r="C1018" s="284" t="s">
        <v>997</v>
      </c>
      <c r="D1018" s="165">
        <v>20</v>
      </c>
      <c r="E1018" s="19"/>
      <c r="F1018" s="304"/>
      <c r="G1018" s="304"/>
      <c r="H1018" s="141"/>
      <c r="I1018" s="141"/>
      <c r="J1018" s="141"/>
      <c r="K1018" s="142"/>
      <c r="L1018" s="142"/>
      <c r="M1018" s="142"/>
      <c r="N1018" s="142"/>
      <c r="O1018" s="141"/>
      <c r="P1018" s="141"/>
      <c r="Q1018" s="141"/>
      <c r="R1018" s="141"/>
      <c r="S1018" s="141"/>
      <c r="T1018" s="149"/>
      <c r="U1018" s="141"/>
      <c r="V1018" s="141"/>
      <c r="W1018" s="141"/>
      <c r="X1018" s="141"/>
      <c r="Y1018" s="141"/>
      <c r="Z1018" s="141"/>
      <c r="AA1018" s="141"/>
      <c r="AB1018" s="141"/>
      <c r="AC1018" s="141"/>
      <c r="AD1018" s="302">
        <f t="shared" si="270"/>
        <v>0</v>
      </c>
      <c r="AE1018" s="451">
        <v>0.85</v>
      </c>
      <c r="AF1018" s="311">
        <f t="shared" si="271"/>
        <v>0</v>
      </c>
      <c r="AG1018" s="336"/>
      <c r="AH1018" s="250"/>
      <c r="AO1018"/>
      <c r="AP1018"/>
    </row>
    <row r="1019" spans="1:42" s="1" customFormat="1" ht="50.1" customHeight="1" thickBot="1">
      <c r="A1019" s="488"/>
      <c r="B1019" s="194" t="s">
        <v>176</v>
      </c>
      <c r="C1019" s="284" t="s">
        <v>998</v>
      </c>
      <c r="D1019" s="165">
        <v>20</v>
      </c>
      <c r="E1019" s="19"/>
      <c r="F1019" s="304"/>
      <c r="G1019" s="304"/>
      <c r="H1019" s="141"/>
      <c r="I1019" s="141"/>
      <c r="J1019" s="141"/>
      <c r="K1019" s="142"/>
      <c r="L1019" s="142"/>
      <c r="M1019" s="142"/>
      <c r="N1019" s="142"/>
      <c r="O1019" s="141"/>
      <c r="P1019" s="141"/>
      <c r="Q1019" s="141"/>
      <c r="R1019" s="141"/>
      <c r="S1019" s="141"/>
      <c r="T1019" s="149"/>
      <c r="U1019" s="141"/>
      <c r="V1019" s="141"/>
      <c r="W1019" s="141"/>
      <c r="X1019" s="141"/>
      <c r="Y1019" s="141"/>
      <c r="Z1019" s="141"/>
      <c r="AA1019" s="141"/>
      <c r="AB1019" s="141"/>
      <c r="AC1019" s="141"/>
      <c r="AD1019" s="302">
        <f t="shared" si="270"/>
        <v>0</v>
      </c>
      <c r="AE1019" s="451">
        <v>2.4</v>
      </c>
      <c r="AF1019" s="311">
        <f t="shared" si="271"/>
        <v>0</v>
      </c>
      <c r="AG1019" s="336"/>
      <c r="AH1019" s="250"/>
      <c r="AO1019"/>
      <c r="AP1019"/>
    </row>
    <row r="1020" spans="1:42" s="1" customFormat="1" ht="80.099999999999994" customHeight="1" thickBot="1">
      <c r="A1020" s="488"/>
      <c r="B1020" s="194" t="s">
        <v>177</v>
      </c>
      <c r="C1020" s="284" t="s">
        <v>999</v>
      </c>
      <c r="D1020" s="165">
        <v>20</v>
      </c>
      <c r="E1020" s="19"/>
      <c r="F1020" s="304"/>
      <c r="G1020" s="304"/>
      <c r="H1020" s="149"/>
      <c r="I1020" s="149"/>
      <c r="J1020" s="141"/>
      <c r="K1020" s="142"/>
      <c r="L1020" s="142"/>
      <c r="M1020" s="142"/>
      <c r="N1020" s="142"/>
      <c r="O1020" s="141"/>
      <c r="P1020" s="141"/>
      <c r="Q1020" s="141"/>
      <c r="R1020" s="141"/>
      <c r="S1020" s="141"/>
      <c r="T1020" s="149"/>
      <c r="U1020" s="141"/>
      <c r="V1020" s="141"/>
      <c r="W1020" s="141"/>
      <c r="X1020" s="141"/>
      <c r="Y1020" s="141"/>
      <c r="Z1020" s="141"/>
      <c r="AA1020" s="141"/>
      <c r="AB1020" s="141"/>
      <c r="AC1020" s="141"/>
      <c r="AD1020" s="302">
        <f t="shared" si="270"/>
        <v>0</v>
      </c>
      <c r="AE1020" s="451">
        <v>4.3</v>
      </c>
      <c r="AF1020" s="311">
        <f t="shared" si="271"/>
        <v>0</v>
      </c>
      <c r="AG1020" s="336"/>
      <c r="AH1020" s="250"/>
      <c r="AO1020"/>
      <c r="AP1020"/>
    </row>
    <row r="1021" spans="1:42" s="1" customFormat="1" ht="80.099999999999994" customHeight="1" thickBot="1">
      <c r="A1021" s="488"/>
      <c r="B1021" s="194" t="s">
        <v>178</v>
      </c>
      <c r="C1021" s="284" t="s">
        <v>1000</v>
      </c>
      <c r="D1021" s="165">
        <v>20</v>
      </c>
      <c r="E1021" s="19"/>
      <c r="F1021" s="304"/>
      <c r="G1021" s="304"/>
      <c r="H1021" s="149"/>
      <c r="I1021" s="149"/>
      <c r="J1021" s="149"/>
      <c r="K1021" s="142"/>
      <c r="L1021" s="142"/>
      <c r="M1021" s="142"/>
      <c r="N1021" s="142"/>
      <c r="O1021" s="141"/>
      <c r="P1021" s="141"/>
      <c r="Q1021" s="141"/>
      <c r="R1021" s="141"/>
      <c r="S1021" s="141"/>
      <c r="T1021" s="149"/>
      <c r="U1021" s="141"/>
      <c r="V1021" s="141"/>
      <c r="W1021" s="141"/>
      <c r="X1021" s="141"/>
      <c r="Y1021" s="141"/>
      <c r="Z1021" s="141"/>
      <c r="AA1021" s="141"/>
      <c r="AB1021" s="141"/>
      <c r="AC1021" s="141"/>
      <c r="AD1021" s="302">
        <f t="shared" si="270"/>
        <v>0</v>
      </c>
      <c r="AE1021" s="451">
        <v>4.96</v>
      </c>
      <c r="AF1021" s="311">
        <f t="shared" si="271"/>
        <v>0</v>
      </c>
      <c r="AG1021" s="336"/>
      <c r="AH1021" s="250"/>
      <c r="AO1021"/>
      <c r="AP1021"/>
    </row>
    <row r="1022" spans="1:42" s="1" customFormat="1" ht="35.1" customHeight="1" thickBot="1">
      <c r="A1022" s="488"/>
      <c r="B1022" s="194" t="s">
        <v>179</v>
      </c>
      <c r="C1022" s="284" t="s">
        <v>1001</v>
      </c>
      <c r="D1022" s="165">
        <v>20</v>
      </c>
      <c r="E1022" s="19"/>
      <c r="F1022" s="304"/>
      <c r="G1022" s="304"/>
      <c r="H1022" s="149"/>
      <c r="I1022" s="149"/>
      <c r="J1022" s="149"/>
      <c r="K1022" s="142"/>
      <c r="L1022" s="142"/>
      <c r="M1022" s="142"/>
      <c r="N1022" s="142"/>
      <c r="O1022" s="141"/>
      <c r="P1022" s="141"/>
      <c r="Q1022" s="141"/>
      <c r="R1022" s="141"/>
      <c r="S1022" s="141"/>
      <c r="T1022" s="149"/>
      <c r="U1022" s="141"/>
      <c r="V1022" s="141"/>
      <c r="W1022" s="141"/>
      <c r="X1022" s="141"/>
      <c r="Y1022" s="141"/>
      <c r="Z1022" s="141"/>
      <c r="AA1022" s="141"/>
      <c r="AB1022" s="141"/>
      <c r="AC1022" s="141"/>
      <c r="AD1022" s="302">
        <f t="shared" si="270"/>
        <v>0</v>
      </c>
      <c r="AE1022" s="451">
        <v>6.05</v>
      </c>
      <c r="AF1022" s="311">
        <f t="shared" si="271"/>
        <v>0</v>
      </c>
      <c r="AG1022" s="336"/>
      <c r="AH1022" s="250"/>
      <c r="AO1022"/>
      <c r="AP1022"/>
    </row>
    <row r="1023" spans="1:42" s="1" customFormat="1" ht="35.1" customHeight="1" thickBot="1">
      <c r="A1023" s="488"/>
      <c r="B1023" s="194" t="s">
        <v>1377</v>
      </c>
      <c r="C1023" s="284" t="s">
        <v>1378</v>
      </c>
      <c r="D1023" s="165">
        <v>20</v>
      </c>
      <c r="E1023" s="19"/>
      <c r="F1023" s="304"/>
      <c r="G1023" s="304"/>
      <c r="H1023" s="124"/>
      <c r="I1023" s="124"/>
      <c r="J1023" s="124"/>
      <c r="K1023" s="124"/>
      <c r="L1023" s="141"/>
      <c r="M1023" s="149"/>
      <c r="N1023" s="149"/>
      <c r="O1023" s="149"/>
      <c r="P1023" s="149"/>
      <c r="Q1023" s="149"/>
      <c r="R1023" s="149"/>
      <c r="S1023" s="149"/>
      <c r="T1023" s="149"/>
      <c r="U1023" s="141"/>
      <c r="V1023" s="141"/>
      <c r="W1023" s="141"/>
      <c r="X1023" s="141"/>
      <c r="Y1023" s="141"/>
      <c r="Z1023" s="141"/>
      <c r="AA1023" s="141"/>
      <c r="AB1023" s="141"/>
      <c r="AC1023" s="141"/>
      <c r="AD1023" s="302">
        <f t="shared" si="270"/>
        <v>0</v>
      </c>
      <c r="AE1023" s="451">
        <v>1.64</v>
      </c>
      <c r="AF1023" s="311">
        <f t="shared" si="271"/>
        <v>0</v>
      </c>
      <c r="AG1023" s="336"/>
      <c r="AH1023" s="250"/>
      <c r="AO1023"/>
      <c r="AP1023"/>
    </row>
    <row r="1024" spans="1:42" s="1" customFormat="1" ht="50.1" customHeight="1" thickBot="1">
      <c r="A1024" s="488"/>
      <c r="B1024" s="194" t="s">
        <v>1379</v>
      </c>
      <c r="C1024" s="284" t="s">
        <v>1380</v>
      </c>
      <c r="D1024" s="165">
        <v>20</v>
      </c>
      <c r="E1024" s="19"/>
      <c r="F1024" s="304"/>
      <c r="G1024" s="304"/>
      <c r="H1024" s="124"/>
      <c r="I1024" s="124"/>
      <c r="J1024" s="124"/>
      <c r="K1024" s="124"/>
      <c r="L1024" s="141"/>
      <c r="M1024" s="149"/>
      <c r="N1024" s="149"/>
      <c r="O1024" s="149"/>
      <c r="P1024" s="149"/>
      <c r="Q1024" s="149"/>
      <c r="R1024" s="149"/>
      <c r="S1024" s="149"/>
      <c r="T1024" s="149"/>
      <c r="U1024" s="141"/>
      <c r="V1024" s="141"/>
      <c r="W1024" s="141"/>
      <c r="X1024" s="141"/>
      <c r="Y1024" s="141"/>
      <c r="Z1024" s="141"/>
      <c r="AA1024" s="141"/>
      <c r="AB1024" s="141"/>
      <c r="AC1024" s="141"/>
      <c r="AD1024" s="302">
        <f t="shared" si="270"/>
        <v>0</v>
      </c>
      <c r="AE1024" s="451">
        <v>2.62</v>
      </c>
      <c r="AF1024" s="311">
        <f t="shared" si="271"/>
        <v>0</v>
      </c>
      <c r="AG1024" s="336"/>
      <c r="AH1024" s="250"/>
      <c r="AO1024"/>
      <c r="AP1024"/>
    </row>
    <row r="1025" spans="1:42" s="1" customFormat="1" ht="76.5" customHeight="1" thickBot="1">
      <c r="A1025" s="471" t="s">
        <v>570</v>
      </c>
      <c r="B1025" s="471"/>
      <c r="C1025" s="472"/>
      <c r="D1025" s="528" t="s">
        <v>571</v>
      </c>
      <c r="E1025" s="70"/>
      <c r="F1025" s="577" t="s">
        <v>258</v>
      </c>
      <c r="G1025" s="578"/>
      <c r="H1025" s="578"/>
      <c r="I1025" s="578"/>
      <c r="J1025" s="154"/>
      <c r="K1025" s="154"/>
      <c r="L1025" s="154"/>
      <c r="M1025" s="154"/>
      <c r="N1025" s="154"/>
      <c r="O1025" s="149"/>
      <c r="P1025" s="149"/>
      <c r="Q1025" s="149"/>
      <c r="R1025" s="149"/>
      <c r="S1025" s="141"/>
      <c r="T1025" s="141"/>
      <c r="U1025" s="141"/>
      <c r="V1025" s="141"/>
      <c r="W1025" s="141"/>
      <c r="X1025" s="141"/>
      <c r="Y1025" s="141"/>
      <c r="Z1025" s="141"/>
      <c r="AA1025" s="141"/>
      <c r="AB1025" s="141"/>
      <c r="AC1025" s="141"/>
      <c r="AD1025" s="34"/>
      <c r="AE1025" s="451"/>
      <c r="AF1025" s="311"/>
      <c r="AG1025" s="336"/>
      <c r="AH1025" s="250"/>
      <c r="AO1025"/>
      <c r="AP1025"/>
    </row>
    <row r="1026" spans="1:42" s="1" customFormat="1" ht="102" customHeight="1" thickBot="1">
      <c r="A1026" s="471"/>
      <c r="B1026" s="471"/>
      <c r="C1026" s="472"/>
      <c r="D1026" s="529"/>
      <c r="E1026" s="86"/>
      <c r="F1026" s="103" t="s">
        <v>588</v>
      </c>
      <c r="G1026" s="103" t="s">
        <v>683</v>
      </c>
      <c r="H1026" s="103" t="s">
        <v>583</v>
      </c>
      <c r="I1026" s="154"/>
      <c r="J1026" s="154"/>
      <c r="K1026" s="154"/>
      <c r="L1026" s="154"/>
      <c r="M1026" s="154"/>
      <c r="N1026" s="142"/>
      <c r="O1026" s="149"/>
      <c r="P1026" s="149"/>
      <c r="Q1026" s="145"/>
      <c r="R1026" s="145"/>
      <c r="S1026" s="145"/>
      <c r="T1026" s="145"/>
      <c r="U1026" s="145"/>
      <c r="V1026" s="145"/>
      <c r="W1026" s="145"/>
      <c r="X1026" s="145"/>
      <c r="Y1026" s="145"/>
      <c r="Z1026" s="145"/>
      <c r="AA1026" s="145"/>
      <c r="AB1026" s="145"/>
      <c r="AC1026" s="145"/>
      <c r="AD1026" s="33" t="s">
        <v>2</v>
      </c>
      <c r="AE1026" s="449" t="s">
        <v>386</v>
      </c>
      <c r="AF1026" s="310" t="s">
        <v>387</v>
      </c>
      <c r="AG1026" s="336"/>
      <c r="AH1026" s="250"/>
      <c r="AO1026"/>
      <c r="AP1026"/>
    </row>
    <row r="1027" spans="1:42" s="1" customFormat="1" ht="45" customHeight="1" thickBot="1">
      <c r="A1027" s="471"/>
      <c r="B1027" s="471"/>
      <c r="C1027" s="472"/>
      <c r="D1027" s="529"/>
      <c r="E1027" s="86"/>
      <c r="F1027" s="104" t="s">
        <v>259</v>
      </c>
      <c r="G1027" s="108" t="s">
        <v>190</v>
      </c>
      <c r="H1027" s="104" t="s">
        <v>191</v>
      </c>
      <c r="I1027" s="154"/>
      <c r="J1027" s="154"/>
      <c r="K1027" s="154"/>
      <c r="L1027" s="154"/>
      <c r="M1027" s="154"/>
      <c r="N1027" s="142"/>
      <c r="O1027" s="161"/>
      <c r="P1027" s="145"/>
      <c r="Q1027" s="150"/>
      <c r="R1027" s="150"/>
      <c r="S1027" s="150"/>
      <c r="T1027" s="141"/>
      <c r="U1027" s="141"/>
      <c r="V1027" s="141"/>
      <c r="W1027" s="141"/>
      <c r="X1027" s="141"/>
      <c r="Y1027" s="141"/>
      <c r="Z1027" s="141"/>
      <c r="AA1027" s="141"/>
      <c r="AB1027" s="141"/>
      <c r="AC1027" s="141"/>
      <c r="AD1027" s="34"/>
      <c r="AE1027" s="451"/>
      <c r="AF1027" s="315"/>
      <c r="AG1027" s="336"/>
      <c r="AH1027" s="250"/>
      <c r="AO1027"/>
      <c r="AP1027"/>
    </row>
    <row r="1028" spans="1:42" s="1" customFormat="1" ht="42" customHeight="1" thickBot="1">
      <c r="A1028" s="490"/>
      <c r="B1028" s="490"/>
      <c r="C1028" s="491"/>
      <c r="D1028" s="530"/>
      <c r="E1028" s="87"/>
      <c r="F1028" s="18"/>
      <c r="G1028" s="7"/>
      <c r="H1028" s="7"/>
      <c r="I1028" s="154"/>
      <c r="J1028" s="154"/>
      <c r="K1028" s="154"/>
      <c r="L1028" s="154"/>
      <c r="M1028" s="154"/>
      <c r="N1028" s="142"/>
      <c r="O1028" s="150"/>
      <c r="P1028" s="150"/>
      <c r="Q1028" s="149"/>
      <c r="R1028" s="149"/>
      <c r="S1028" s="149"/>
      <c r="T1028" s="141"/>
      <c r="U1028" s="141"/>
      <c r="V1028" s="141"/>
      <c r="W1028" s="141"/>
      <c r="X1028" s="141"/>
      <c r="Y1028" s="141"/>
      <c r="Z1028" s="141"/>
      <c r="AA1028" s="141"/>
      <c r="AB1028" s="141"/>
      <c r="AC1028" s="141"/>
      <c r="AD1028" s="34">
        <f>SUM(AD1029:AD1031)</f>
        <v>0</v>
      </c>
      <c r="AE1028" s="451"/>
      <c r="AF1028" s="314"/>
      <c r="AG1028" s="326"/>
      <c r="AH1028" s="250"/>
      <c r="AO1028"/>
      <c r="AP1028"/>
    </row>
    <row r="1029" spans="1:42" s="3" customFormat="1" ht="134.25" customHeight="1" thickBot="1">
      <c r="A1029" s="338"/>
      <c r="B1029" s="195" t="s">
        <v>267</v>
      </c>
      <c r="C1029" s="129" t="s">
        <v>753</v>
      </c>
      <c r="D1029" s="176">
        <v>10</v>
      </c>
      <c r="E1029" s="88"/>
      <c r="F1029" s="436"/>
      <c r="G1029" s="435"/>
      <c r="H1029" s="309"/>
      <c r="I1029" s="154"/>
      <c r="J1029" s="142"/>
      <c r="K1029" s="149"/>
      <c r="L1029" s="140"/>
      <c r="M1029" s="155"/>
      <c r="N1029" s="142"/>
      <c r="O1029" s="149"/>
      <c r="P1029" s="149"/>
      <c r="Q1029" s="142"/>
      <c r="R1029" s="142"/>
      <c r="S1029" s="142"/>
      <c r="T1029" s="141"/>
      <c r="U1029" s="141"/>
      <c r="V1029" s="141"/>
      <c r="W1029" s="141"/>
      <c r="X1029" s="141"/>
      <c r="Y1029" s="141"/>
      <c r="Z1029" s="141"/>
      <c r="AA1029" s="141"/>
      <c r="AB1029" s="141"/>
      <c r="AC1029" s="141"/>
      <c r="AD1029" s="302">
        <f t="shared" ref="AD1029:AD1031" si="272">SUM(ROUNDUP(F1029/D1029,0),ROUNDUP(G1029/D1029,0),ROUNDUP(H1029/D1029,0),ROUNDUP(I1029/D1029,0),ROUNDUP(J1029/D1029,0),ROUNDUP(K1029/D1029,0),ROUNDUP(L1029/D1029,0),ROUNDUP(M1029/D1029,0),ROUNDUP(N1029/D1029,0),ROUNDUP(O1029/D1029,0),ROUNDUP(P1029/D1029,0),ROUNDUP(Q1029/D1029,0),ROUNDUP(R1029/D1029,0),ROUNDUP(S1029/D1029,0),ROUNDUP(T1029/D1029,0),ROUNDUP(U1029/D1029,0),ROUNDUP(V1029/D1029,0),ROUNDUP(W1029/D1029,0),ROUNDUP(X1029/D1029,0),ROUNDUP(Y1029/D1029,0),ROUNDUP(Z1029/D1029,0),ROUNDUP(AA1029/D1029,0),ROUNDUP(AB1029/D1029,0),ROUNDUP(AC1029/D1029,0))*D1029</f>
        <v>0</v>
      </c>
      <c r="AE1029" s="451">
        <v>5.22</v>
      </c>
      <c r="AF1029" s="311">
        <f t="shared" ref="AF1029:AF1031" si="273">AD1029*AE1029</f>
        <v>0</v>
      </c>
      <c r="AG1029" s="335"/>
      <c r="AH1029" s="250"/>
      <c r="AO1029"/>
      <c r="AP1029"/>
    </row>
    <row r="1030" spans="1:42" s="236" customFormat="1" ht="180.75" customHeight="1" thickBot="1">
      <c r="A1030" s="338"/>
      <c r="B1030" s="195" t="s">
        <v>268</v>
      </c>
      <c r="C1030" s="129" t="s">
        <v>754</v>
      </c>
      <c r="D1030" s="176">
        <v>10</v>
      </c>
      <c r="E1030" s="19"/>
      <c r="F1030" s="154"/>
      <c r="G1030" s="435"/>
      <c r="H1030" s="309"/>
      <c r="I1030" s="154"/>
      <c r="J1030" s="142"/>
      <c r="K1030" s="149"/>
      <c r="L1030" s="155"/>
      <c r="M1030" s="162"/>
      <c r="N1030" s="160"/>
      <c r="O1030" s="142"/>
      <c r="P1030" s="142"/>
      <c r="Q1030" s="142"/>
      <c r="R1030" s="142"/>
      <c r="S1030" s="142"/>
      <c r="T1030" s="141"/>
      <c r="U1030" s="141"/>
      <c r="V1030" s="141"/>
      <c r="W1030" s="141"/>
      <c r="X1030" s="141"/>
      <c r="Y1030" s="141"/>
      <c r="Z1030" s="141"/>
      <c r="AA1030" s="141"/>
      <c r="AB1030" s="141"/>
      <c r="AC1030" s="141"/>
      <c r="AD1030" s="302">
        <f t="shared" si="272"/>
        <v>0</v>
      </c>
      <c r="AE1030" s="451">
        <v>6.72</v>
      </c>
      <c r="AF1030" s="311">
        <f t="shared" si="273"/>
        <v>0</v>
      </c>
      <c r="AG1030" s="335"/>
      <c r="AH1030" s="250"/>
      <c r="AO1030"/>
      <c r="AP1030"/>
    </row>
    <row r="1031" spans="1:42" s="236" customFormat="1" ht="261.75" customHeight="1" thickBot="1">
      <c r="A1031" s="295"/>
      <c r="B1031" s="398" t="s">
        <v>1284</v>
      </c>
      <c r="C1031" s="399" t="s">
        <v>1285</v>
      </c>
      <c r="D1031" s="211">
        <v>10</v>
      </c>
      <c r="E1031" s="88"/>
      <c r="F1031" s="309"/>
      <c r="G1031" s="435"/>
      <c r="H1031" s="309"/>
      <c r="I1031" s="154"/>
      <c r="J1031" s="142"/>
      <c r="K1031" s="149"/>
      <c r="L1031" s="155"/>
      <c r="M1031" s="162"/>
      <c r="N1031" s="160"/>
      <c r="O1031" s="142"/>
      <c r="P1031" s="142"/>
      <c r="Q1031" s="142"/>
      <c r="R1031" s="142"/>
      <c r="S1031" s="142"/>
      <c r="T1031" s="141"/>
      <c r="U1031" s="141"/>
      <c r="V1031" s="141"/>
      <c r="W1031" s="141"/>
      <c r="X1031" s="141"/>
      <c r="Y1031" s="141"/>
      <c r="Z1031" s="141"/>
      <c r="AA1031" s="141"/>
      <c r="AB1031" s="141"/>
      <c r="AC1031" s="141"/>
      <c r="AD1031" s="302">
        <f t="shared" si="272"/>
        <v>0</v>
      </c>
      <c r="AE1031" s="451">
        <v>8.44</v>
      </c>
      <c r="AF1031" s="311">
        <f t="shared" si="273"/>
        <v>0</v>
      </c>
      <c r="AG1031" s="335"/>
      <c r="AH1031" s="250"/>
      <c r="AO1031"/>
      <c r="AP1031"/>
    </row>
    <row r="1032" spans="1:42" s="1" customFormat="1" ht="110.1" customHeight="1" thickBot="1">
      <c r="A1032" s="494" t="s">
        <v>570</v>
      </c>
      <c r="B1032" s="495"/>
      <c r="C1032" s="496"/>
      <c r="D1032" s="473" t="s">
        <v>571</v>
      </c>
      <c r="E1032" s="86"/>
      <c r="F1032" s="103" t="s">
        <v>574</v>
      </c>
      <c r="G1032" s="252" t="s">
        <v>587</v>
      </c>
      <c r="H1032" s="103" t="s">
        <v>588</v>
      </c>
      <c r="I1032" s="103" t="s">
        <v>873</v>
      </c>
      <c r="J1032" s="140"/>
      <c r="K1032" s="145"/>
      <c r="L1032" s="140"/>
      <c r="M1032" s="150"/>
      <c r="N1032" s="150"/>
      <c r="O1032" s="145"/>
      <c r="P1032" s="149"/>
      <c r="Q1032" s="149"/>
      <c r="R1032" s="149"/>
      <c r="S1032" s="145"/>
      <c r="T1032" s="145"/>
      <c r="U1032" s="145"/>
      <c r="V1032" s="145"/>
      <c r="W1032" s="145"/>
      <c r="X1032" s="145"/>
      <c r="Y1032" s="145"/>
      <c r="Z1032" s="145"/>
      <c r="AA1032" s="145"/>
      <c r="AB1032" s="145"/>
      <c r="AC1032" s="145"/>
      <c r="AD1032" s="33" t="s">
        <v>2</v>
      </c>
      <c r="AE1032" s="449" t="s">
        <v>386</v>
      </c>
      <c r="AF1032" s="310" t="s">
        <v>387</v>
      </c>
      <c r="AG1032" s="336"/>
      <c r="AH1032" s="250"/>
      <c r="AO1032"/>
      <c r="AP1032"/>
    </row>
    <row r="1033" spans="1:42" s="3" customFormat="1" ht="110.1" customHeight="1" thickBot="1">
      <c r="A1033" s="470"/>
      <c r="B1033" s="471"/>
      <c r="C1033" s="472"/>
      <c r="D1033" s="474"/>
      <c r="E1033" s="166"/>
      <c r="F1033" s="104" t="s">
        <v>4</v>
      </c>
      <c r="G1033" s="104" t="s">
        <v>113</v>
      </c>
      <c r="H1033" s="104" t="s">
        <v>259</v>
      </c>
      <c r="I1033" s="104" t="s">
        <v>190</v>
      </c>
      <c r="J1033" s="140"/>
      <c r="K1033" s="150"/>
      <c r="L1033" s="140"/>
      <c r="M1033" s="149"/>
      <c r="N1033" s="149"/>
      <c r="O1033" s="149"/>
      <c r="P1033" s="149"/>
      <c r="Q1033" s="145"/>
      <c r="R1033" s="145"/>
      <c r="S1033" s="150"/>
      <c r="T1033" s="150"/>
      <c r="U1033" s="150"/>
      <c r="V1033" s="141"/>
      <c r="W1033" s="141"/>
      <c r="X1033" s="141"/>
      <c r="Y1033" s="141"/>
      <c r="Z1033" s="141"/>
      <c r="AA1033" s="141"/>
      <c r="AB1033" s="141"/>
      <c r="AC1033" s="141"/>
      <c r="AD1033" s="34"/>
      <c r="AE1033" s="451"/>
      <c r="AF1033" s="315"/>
      <c r="AG1033" s="335"/>
      <c r="AH1033" s="250"/>
      <c r="AO1033"/>
      <c r="AP1033"/>
    </row>
    <row r="1034" spans="1:42" s="3" customFormat="1" ht="39.950000000000003" customHeight="1" thickBot="1">
      <c r="A1034" s="489"/>
      <c r="B1034" s="490"/>
      <c r="C1034" s="491"/>
      <c r="D1034" s="475"/>
      <c r="E1034" s="87"/>
      <c r="F1034" s="7"/>
      <c r="G1034" s="400"/>
      <c r="H1034" s="7"/>
      <c r="I1034" s="7"/>
      <c r="J1034" s="155"/>
      <c r="K1034" s="149"/>
      <c r="L1034" s="155"/>
      <c r="M1034" s="142"/>
      <c r="N1034" s="142"/>
      <c r="O1034" s="149"/>
      <c r="P1034" s="149"/>
      <c r="Q1034" s="149"/>
      <c r="R1034" s="149"/>
      <c r="S1034" s="149"/>
      <c r="T1034" s="149"/>
      <c r="U1034" s="149"/>
      <c r="V1034" s="141"/>
      <c r="W1034" s="141"/>
      <c r="X1034" s="141"/>
      <c r="Y1034" s="141"/>
      <c r="Z1034" s="141"/>
      <c r="AA1034" s="141"/>
      <c r="AB1034" s="141"/>
      <c r="AC1034" s="141"/>
      <c r="AD1034" s="34">
        <f>SUM(AD1035:AD1037)</f>
        <v>0</v>
      </c>
      <c r="AE1034" s="451"/>
      <c r="AF1034" s="314"/>
      <c r="AG1034" s="326"/>
      <c r="AH1034" s="250"/>
      <c r="AO1034"/>
      <c r="AP1034"/>
    </row>
    <row r="1035" spans="1:42" s="3" customFormat="1" ht="117.75" customHeight="1" thickBot="1">
      <c r="A1035" s="184"/>
      <c r="B1035" s="194" t="s">
        <v>269</v>
      </c>
      <c r="C1035" s="130" t="s">
        <v>1397</v>
      </c>
      <c r="D1035" s="165">
        <v>25</v>
      </c>
      <c r="E1035" s="19"/>
      <c r="F1035" s="149"/>
      <c r="G1035" s="401"/>
      <c r="H1035" s="401"/>
      <c r="I1035" s="142"/>
      <c r="J1035" s="155"/>
      <c r="K1035" s="142"/>
      <c r="L1035" s="155"/>
      <c r="M1035" s="150"/>
      <c r="N1035" s="150"/>
      <c r="O1035" s="149"/>
      <c r="P1035" s="149"/>
      <c r="Q1035" s="149"/>
      <c r="R1035" s="149"/>
      <c r="S1035" s="142"/>
      <c r="T1035" s="142"/>
      <c r="U1035" s="142"/>
      <c r="V1035" s="141"/>
      <c r="W1035" s="141"/>
      <c r="X1035" s="141"/>
      <c r="Y1035" s="141"/>
      <c r="Z1035" s="141"/>
      <c r="AA1035" s="141"/>
      <c r="AB1035" s="141"/>
      <c r="AC1035" s="141"/>
      <c r="AD1035" s="302">
        <f>SUM(ROUNDUP(F1035/D1035,0),ROUNDUP(G1035/D1035,0),ROUNDUP(H1035/D1035,0),ROUNDUP(I1035/D1035,0),ROUNDUP(J1035/D1035,0),ROUNDUP(K1035/D1035,0),ROUNDUP(L1035/D1035,0),ROUNDUP(M1035/D1035,0),ROUNDUP(N1035/D1035,0),ROUNDUP(O1034/D1035,0),ROUNDUP(P1035/D1035,0),ROUNDUP(Q1035/D1035,0),ROUNDUP(R1035/D1035,0),ROUNDUP(S1035/D1035,0),ROUNDUP(T1035/D1035,0),ROUNDUP(U1035/D1035,0),ROUNDUP(V1035/D1035,0),ROUNDUP(W1035/D1035,0),ROUNDUP(X1035/D1035,0),ROUNDUP(Y1035/D1035,0),ROUNDUP(Z1035/D1035,0),ROUNDUP(AA1035/D1035,0),ROUNDUP(AB1035/D1035,0),ROUNDUP(AC1035/D1035,0))*D1035</f>
        <v>0</v>
      </c>
      <c r="AE1035" s="451"/>
      <c r="AF1035" s="311">
        <f t="shared" ref="AF1035:AF1037" si="274">AD1035*AE1035</f>
        <v>0</v>
      </c>
      <c r="AG1035" s="328"/>
      <c r="AH1035" s="250"/>
      <c r="AO1035"/>
      <c r="AP1035"/>
    </row>
    <row r="1036" spans="1:42" s="1" customFormat="1" ht="78.75" customHeight="1" thickBot="1">
      <c r="A1036" s="190"/>
      <c r="B1036" s="195" t="s">
        <v>270</v>
      </c>
      <c r="C1036" s="135" t="s">
        <v>1398</v>
      </c>
      <c r="D1036" s="165">
        <v>50</v>
      </c>
      <c r="E1036" s="19"/>
      <c r="F1036" s="304"/>
      <c r="G1036" s="142"/>
      <c r="H1036" s="142"/>
      <c r="I1036" s="304"/>
      <c r="J1036" s="155"/>
      <c r="K1036" s="142"/>
      <c r="L1036" s="155"/>
      <c r="M1036" s="142"/>
      <c r="N1036" s="142"/>
      <c r="O1036" s="149"/>
      <c r="P1036" s="145"/>
      <c r="Q1036" s="149"/>
      <c r="R1036" s="149"/>
      <c r="S1036" s="149"/>
      <c r="T1036" s="142"/>
      <c r="U1036" s="142"/>
      <c r="V1036" s="141"/>
      <c r="W1036" s="141"/>
      <c r="X1036" s="141"/>
      <c r="Y1036" s="141"/>
      <c r="Z1036" s="141"/>
      <c r="AA1036" s="141"/>
      <c r="AB1036" s="141"/>
      <c r="AC1036" s="141"/>
      <c r="AD1036" s="302">
        <f>SUM(ROUNDUP(F1036/D1036,0),ROUNDUP(G1036/D1036,0),ROUNDUP(H1036/D1036,0),ROUNDUP(I1036/D1036,0),ROUNDUP(J1036/D1036,0),ROUNDUP(K1036/D1036,0),ROUNDUP(L1036/D1036,0),ROUNDUP(M1036/D1036,0),ROUNDUP(N1036/D1036,0),ROUNDUP(O1035/D1036,0),ROUNDUP(P1036/D1036,0),ROUNDUP(Q1036/D1036,0),ROUNDUP(R1036/D1036,0),ROUNDUP(S1036/D1036,0),ROUNDUP(T1036/D1036,0),ROUNDUP(U1036/D1036,0),ROUNDUP(V1036/D1036,0),ROUNDUP(W1036/D1036,0),ROUNDUP(X1036/D1036,0),ROUNDUP(Y1036/D1036,0),ROUNDUP(Z1036/D1036,0),ROUNDUP(AA1036/D1036,0),ROUNDUP(AB1036/D1036,0),ROUNDUP(AC1036/D1036,0))*D1036</f>
        <v>0</v>
      </c>
      <c r="AE1036" s="451"/>
      <c r="AF1036" s="311">
        <f t="shared" si="274"/>
        <v>0</v>
      </c>
      <c r="AG1036" s="336"/>
      <c r="AH1036" s="250"/>
      <c r="AO1036"/>
      <c r="AP1036"/>
    </row>
    <row r="1037" spans="1:42" s="1" customFormat="1" ht="106.5" customHeight="1" thickBot="1">
      <c r="A1037" s="192"/>
      <c r="B1037" s="194" t="s">
        <v>362</v>
      </c>
      <c r="C1037" s="130" t="s">
        <v>1399</v>
      </c>
      <c r="D1037" s="211">
        <v>50</v>
      </c>
      <c r="E1037" s="88"/>
      <c r="F1037" s="304"/>
      <c r="G1037" s="304"/>
      <c r="H1037" s="142"/>
      <c r="I1037" s="304"/>
      <c r="J1037" s="155"/>
      <c r="K1037" s="142"/>
      <c r="L1037" s="155"/>
      <c r="M1037" s="142"/>
      <c r="N1037" s="142"/>
      <c r="O1037" s="149"/>
      <c r="P1037" s="149"/>
      <c r="Q1037" s="149"/>
      <c r="R1037" s="149"/>
      <c r="S1037" s="149"/>
      <c r="T1037" s="142"/>
      <c r="U1037" s="142"/>
      <c r="V1037" s="141"/>
      <c r="W1037" s="141"/>
      <c r="X1037" s="141"/>
      <c r="Y1037" s="141"/>
      <c r="Z1037" s="141"/>
      <c r="AA1037" s="141"/>
      <c r="AB1037" s="141"/>
      <c r="AC1037" s="141"/>
      <c r="AD1037" s="302">
        <f>SUM(ROUNDUP(F1037/D1037,0),ROUNDUP(G1037/D1037,0),ROUNDUP(H1037/D1037,0),ROUNDUP(I1037/D1037,0),ROUNDUP(J1037/D1037,0),ROUNDUP(K1037/D1037,0),ROUNDUP(L1037/D1037,0),ROUNDUP(M1037/D1037,0),ROUNDUP(N1037/D1037,0),ROUNDUP(O1036/D1037,0),ROUNDUP(P1037/D1037,0),ROUNDUP(Q1037/D1037,0),ROUNDUP(R1037/D1037,0),ROUNDUP(S1037/D1037,0),ROUNDUP(T1037/D1037,0),ROUNDUP(U1037/D1037,0),ROUNDUP(V1037/D1037,0),ROUNDUP(W1037/D1037,0),ROUNDUP(X1037/D1037,0),ROUNDUP(Y1037/D1037,0),ROUNDUP(Z1037/D1037,0),ROUNDUP(AA1037/D1037,0),ROUNDUP(AB1037/D1037,0),ROUNDUP(AC1037/D1037,0))*D1037</f>
        <v>0</v>
      </c>
      <c r="AE1037" s="451"/>
      <c r="AF1037" s="311">
        <f t="shared" si="274"/>
        <v>0</v>
      </c>
      <c r="AG1037" s="336"/>
      <c r="AH1037" s="250"/>
      <c r="AO1037"/>
      <c r="AP1037"/>
    </row>
    <row r="1038" spans="1:42" s="220" customFormat="1" ht="39.950000000000003" customHeight="1" thickBot="1">
      <c r="A1038" s="579" t="s">
        <v>570</v>
      </c>
      <c r="B1038" s="580"/>
      <c r="C1038" s="581"/>
      <c r="D1038" s="582" t="s">
        <v>571</v>
      </c>
      <c r="E1038" s="402"/>
      <c r="F1038" s="253" t="s">
        <v>630</v>
      </c>
      <c r="G1038" s="253" t="s">
        <v>631</v>
      </c>
      <c r="H1038" s="256" t="s">
        <v>632</v>
      </c>
      <c r="I1038" s="123" t="s">
        <v>633</v>
      </c>
      <c r="J1038" s="124"/>
      <c r="K1038" s="124"/>
      <c r="L1038" s="124"/>
      <c r="M1038" s="124"/>
      <c r="N1038" s="124"/>
      <c r="O1038" s="124"/>
      <c r="P1038" s="124"/>
      <c r="Q1038" s="124"/>
      <c r="R1038" s="124"/>
      <c r="S1038" s="124"/>
      <c r="T1038" s="124"/>
      <c r="U1038" s="124"/>
      <c r="V1038" s="124"/>
      <c r="W1038" s="124"/>
      <c r="X1038" s="124"/>
      <c r="Y1038" s="124"/>
      <c r="Z1038" s="124"/>
      <c r="AA1038" s="124"/>
      <c r="AB1038" s="124"/>
      <c r="AC1038" s="124"/>
      <c r="AD1038" s="33" t="s">
        <v>2</v>
      </c>
      <c r="AE1038" s="449" t="s">
        <v>386</v>
      </c>
      <c r="AF1038" s="310" t="s">
        <v>387</v>
      </c>
      <c r="AG1038" s="333"/>
      <c r="AH1038" s="250"/>
      <c r="AO1038"/>
      <c r="AP1038"/>
    </row>
    <row r="1039" spans="1:42" ht="44.1" customHeight="1" thickBot="1">
      <c r="A1039" s="479"/>
      <c r="B1039" s="480"/>
      <c r="C1039" s="481"/>
      <c r="D1039" s="529"/>
      <c r="E1039" s="402"/>
      <c r="F1039" s="104" t="s">
        <v>515</v>
      </c>
      <c r="G1039" s="104" t="s">
        <v>508</v>
      </c>
      <c r="H1039" s="122" t="s">
        <v>509</v>
      </c>
      <c r="I1039" s="122" t="s">
        <v>510</v>
      </c>
      <c r="J1039" s="124"/>
      <c r="K1039" s="124"/>
      <c r="L1039" s="124"/>
      <c r="M1039" s="124"/>
      <c r="N1039" s="124"/>
      <c r="O1039" s="124"/>
      <c r="P1039" s="124"/>
      <c r="Q1039" s="124"/>
      <c r="R1039" s="124"/>
      <c r="S1039" s="124"/>
      <c r="T1039" s="124"/>
      <c r="U1039" s="124"/>
      <c r="V1039" s="124"/>
      <c r="W1039" s="124"/>
      <c r="X1039" s="124"/>
      <c r="Y1039" s="124"/>
      <c r="Z1039" s="124"/>
      <c r="AA1039" s="124"/>
      <c r="AB1039" s="124"/>
      <c r="AC1039" s="124"/>
      <c r="AD1039" s="34"/>
      <c r="AE1039" s="450"/>
      <c r="AF1039" s="311"/>
      <c r="AG1039" s="328"/>
      <c r="AH1039" s="250"/>
    </row>
    <row r="1040" spans="1:42" ht="36" customHeight="1" thickBot="1">
      <c r="A1040" s="479"/>
      <c r="B1040" s="480"/>
      <c r="C1040" s="481"/>
      <c r="D1040" s="529"/>
      <c r="E1040" s="402"/>
      <c r="F1040" s="17"/>
      <c r="G1040" s="96"/>
      <c r="H1040" s="66"/>
      <c r="I1040" s="94"/>
      <c r="J1040" s="124"/>
      <c r="K1040" s="124"/>
      <c r="L1040" s="124"/>
      <c r="M1040" s="124"/>
      <c r="N1040" s="124"/>
      <c r="O1040" s="124"/>
      <c r="P1040" s="124"/>
      <c r="Q1040" s="124"/>
      <c r="R1040" s="124"/>
      <c r="S1040" s="124"/>
      <c r="T1040" s="124"/>
      <c r="U1040" s="124"/>
      <c r="V1040" s="124"/>
      <c r="W1040" s="124"/>
      <c r="X1040" s="124"/>
      <c r="Y1040" s="124"/>
      <c r="Z1040" s="124"/>
      <c r="AA1040" s="124"/>
      <c r="AB1040" s="124"/>
      <c r="AC1040" s="124"/>
      <c r="AD1040" s="34">
        <f>SUM(AD1042:AD1044)</f>
        <v>0</v>
      </c>
      <c r="AE1040" s="450"/>
      <c r="AF1040" s="314"/>
      <c r="AG1040" s="326"/>
      <c r="AH1040" s="250"/>
    </row>
    <row r="1041" spans="1:34" ht="35.1" customHeight="1" thickBot="1">
      <c r="A1041" s="482"/>
      <c r="B1041" s="483"/>
      <c r="C1041" s="484"/>
      <c r="D1041" s="530"/>
      <c r="E1041" s="402"/>
      <c r="F1041" s="96"/>
      <c r="G1041" s="64"/>
      <c r="H1041" s="96"/>
      <c r="I1041" s="66"/>
      <c r="J1041" s="124"/>
      <c r="K1041" s="124"/>
      <c r="L1041" s="124"/>
      <c r="M1041" s="124"/>
      <c r="N1041" s="124"/>
      <c r="O1041" s="124"/>
      <c r="P1041" s="124"/>
      <c r="Q1041" s="124"/>
      <c r="R1041" s="124"/>
      <c r="S1041" s="124"/>
      <c r="T1041" s="124"/>
      <c r="U1041" s="124"/>
      <c r="V1041" s="124"/>
      <c r="W1041" s="124"/>
      <c r="X1041" s="124"/>
      <c r="Y1041" s="124"/>
      <c r="Z1041" s="124"/>
      <c r="AA1041" s="124"/>
      <c r="AB1041" s="124"/>
      <c r="AC1041" s="124"/>
      <c r="AD1041" s="34"/>
      <c r="AE1041" s="460"/>
      <c r="AF1041" s="34"/>
      <c r="AG1041" s="327"/>
      <c r="AH1041" s="250"/>
    </row>
    <row r="1042" spans="1:34" ht="35.1" customHeight="1" thickBot="1">
      <c r="A1042" s="583"/>
      <c r="B1042" s="403" t="s">
        <v>505</v>
      </c>
      <c r="C1042" s="404" t="s">
        <v>493</v>
      </c>
      <c r="D1042" s="405">
        <v>10</v>
      </c>
      <c r="E1042" s="406"/>
      <c r="F1042" s="304"/>
      <c r="G1042" s="304"/>
      <c r="H1042" s="305"/>
      <c r="I1042" s="305"/>
      <c r="J1042" s="124"/>
      <c r="K1042" s="124"/>
      <c r="L1042" s="124"/>
      <c r="M1042" s="124"/>
      <c r="N1042" s="124"/>
      <c r="O1042" s="124"/>
      <c r="P1042" s="124"/>
      <c r="Q1042" s="124"/>
      <c r="R1042" s="124"/>
      <c r="S1042" s="124"/>
      <c r="T1042" s="124"/>
      <c r="U1042" s="124"/>
      <c r="V1042" s="124"/>
      <c r="W1042" s="124"/>
      <c r="X1042" s="124"/>
      <c r="Y1042" s="124"/>
      <c r="Z1042" s="124"/>
      <c r="AA1042" s="124"/>
      <c r="AB1042" s="124"/>
      <c r="AC1042" s="124"/>
      <c r="AD1042" s="302">
        <f t="shared" ref="AD1042:AD1044" si="275">SUM(ROUNDUP(F1042/D1042,0),ROUNDUP(G1042/D1042,0),ROUNDUP(H1042/D1042,0),ROUNDUP(I1042/D1042,0),ROUNDUP(J1042/D1042,0),ROUNDUP(K1042/D1042,0),ROUNDUP(L1042/D1042,0),ROUNDUP(M1042/D1042,0),ROUNDUP(N1042/D1042,0),ROUNDUP(O1042/D1042,0),ROUNDUP(P1042/D1042,0),ROUNDUP(Q1042/D1042,0),ROUNDUP(R1042/D1042,0),ROUNDUP(S1042/D1042,0),ROUNDUP(T1042/D1042,0),ROUNDUP(U1042/D1042,0),ROUNDUP(V1042/D1042,0),ROUNDUP(W1042/D1042,0),ROUNDUP(X1042/D1042,0),ROUNDUP(Y1042/D1042,0),ROUNDUP(Z1042/D1042,0),ROUNDUP(AA1042/D1042,0),ROUNDUP(AB1042/D1042,0),ROUNDUP(AC1042/D1042,0))*D1042</f>
        <v>0</v>
      </c>
      <c r="AE1042" s="451">
        <v>4.3899999999999997</v>
      </c>
      <c r="AF1042" s="311">
        <f t="shared" ref="AF1042:AF1044" si="276">AD1042*AE1042</f>
        <v>0</v>
      </c>
      <c r="AG1042" s="327"/>
      <c r="AH1042" s="250"/>
    </row>
    <row r="1043" spans="1:34" ht="84" customHeight="1" thickBot="1">
      <c r="A1043" s="503"/>
      <c r="B1043" s="403" t="s">
        <v>506</v>
      </c>
      <c r="C1043" s="404" t="s">
        <v>494</v>
      </c>
      <c r="D1043" s="405">
        <v>10</v>
      </c>
      <c r="E1043" s="406"/>
      <c r="F1043" s="304"/>
      <c r="G1043" s="124"/>
      <c r="H1043" s="305"/>
      <c r="I1043" s="305"/>
      <c r="J1043" s="124"/>
      <c r="K1043" s="124"/>
      <c r="L1043" s="124"/>
      <c r="M1043" s="124"/>
      <c r="N1043" s="124"/>
      <c r="O1043" s="124"/>
      <c r="P1043" s="124"/>
      <c r="Q1043" s="124"/>
      <c r="R1043" s="124"/>
      <c r="S1043" s="124"/>
      <c r="T1043" s="124"/>
      <c r="U1043" s="124"/>
      <c r="V1043" s="124"/>
      <c r="W1043" s="124"/>
      <c r="X1043" s="124"/>
      <c r="Y1043" s="124"/>
      <c r="Z1043" s="124"/>
      <c r="AA1043" s="124"/>
      <c r="AB1043" s="124"/>
      <c r="AC1043" s="124"/>
      <c r="AD1043" s="302">
        <f t="shared" si="275"/>
        <v>0</v>
      </c>
      <c r="AE1043" s="451">
        <v>5.26</v>
      </c>
      <c r="AF1043" s="311">
        <f t="shared" si="276"/>
        <v>0</v>
      </c>
      <c r="AG1043" s="327"/>
      <c r="AH1043" s="250"/>
    </row>
    <row r="1044" spans="1:34" ht="75" customHeight="1" thickBot="1">
      <c r="A1044" s="503"/>
      <c r="B1044" s="403" t="s">
        <v>507</v>
      </c>
      <c r="C1044" s="404" t="s">
        <v>495</v>
      </c>
      <c r="D1044" s="405">
        <v>10</v>
      </c>
      <c r="E1044" s="406"/>
      <c r="F1044" s="304"/>
      <c r="G1044" s="124"/>
      <c r="H1044" s="305"/>
      <c r="I1044" s="305"/>
      <c r="J1044" s="124"/>
      <c r="K1044" s="124"/>
      <c r="L1044" s="124"/>
      <c r="M1044" s="124"/>
      <c r="N1044" s="124"/>
      <c r="O1044" s="124"/>
      <c r="P1044" s="124"/>
      <c r="Q1044" s="124"/>
      <c r="R1044" s="124"/>
      <c r="S1044" s="124"/>
      <c r="T1044" s="124"/>
      <c r="U1044" s="124"/>
      <c r="V1044" s="124"/>
      <c r="W1044" s="124"/>
      <c r="X1044" s="124"/>
      <c r="Y1044" s="124"/>
      <c r="Z1044" s="124"/>
      <c r="AA1044" s="124"/>
      <c r="AB1044" s="124"/>
      <c r="AC1044" s="124"/>
      <c r="AD1044" s="302">
        <f t="shared" si="275"/>
        <v>0</v>
      </c>
      <c r="AE1044" s="451">
        <v>6.59</v>
      </c>
      <c r="AF1044" s="311">
        <f t="shared" si="276"/>
        <v>0</v>
      </c>
      <c r="AG1044" s="327"/>
      <c r="AH1044" s="250"/>
    </row>
    <row r="1045" spans="1:34">
      <c r="AD1045" s="75"/>
      <c r="AE1045" s="466"/>
    </row>
    <row r="1046" spans="1:34">
      <c r="AD1046" s="75"/>
      <c r="AE1046" s="453"/>
    </row>
    <row r="1047" spans="1:34">
      <c r="AD1047" s="75"/>
      <c r="AE1047" s="453"/>
    </row>
    <row r="1048" spans="1:34">
      <c r="AD1048" s="75"/>
      <c r="AE1048" s="453"/>
    </row>
    <row r="1049" spans="1:34">
      <c r="AD1049" s="75"/>
      <c r="AE1049" s="453"/>
    </row>
    <row r="1050" spans="1:34">
      <c r="AD1050" s="75"/>
      <c r="AE1050" s="453"/>
    </row>
    <row r="1051" spans="1:34">
      <c r="AE1051" s="467"/>
      <c r="AF1051" s="293"/>
    </row>
  </sheetData>
  <sheetProtection password="E0F3" sheet="1" objects="1" scenarios="1"/>
  <mergeCells count="423">
    <mergeCell ref="F1025:I1025"/>
    <mergeCell ref="A1038:C1041"/>
    <mergeCell ref="D1038:D1041"/>
    <mergeCell ref="A1042:A1044"/>
    <mergeCell ref="A1032:C1034"/>
    <mergeCell ref="D1032:D1034"/>
    <mergeCell ref="A1009:C1011"/>
    <mergeCell ref="D1009:D1011"/>
    <mergeCell ref="A1025:C1028"/>
    <mergeCell ref="D1025:D1028"/>
    <mergeCell ref="A1013:C1015"/>
    <mergeCell ref="D1013:D1015"/>
    <mergeCell ref="A1016:A1022"/>
    <mergeCell ref="A1023:A1024"/>
    <mergeCell ref="A982:C984"/>
    <mergeCell ref="D982:D984"/>
    <mergeCell ref="A985:A988"/>
    <mergeCell ref="A989:C991"/>
    <mergeCell ref="D989:D991"/>
    <mergeCell ref="A992:A998"/>
    <mergeCell ref="A999:C1001"/>
    <mergeCell ref="D999:D1001"/>
    <mergeCell ref="A1002:A1008"/>
    <mergeCell ref="A898:A899"/>
    <mergeCell ref="A901:C903"/>
    <mergeCell ref="D901:D903"/>
    <mergeCell ref="A960:C962"/>
    <mergeCell ref="D960:D962"/>
    <mergeCell ref="A963:A965"/>
    <mergeCell ref="A966:C968"/>
    <mergeCell ref="D966:D968"/>
    <mergeCell ref="A969:A975"/>
    <mergeCell ref="A924:C926"/>
    <mergeCell ref="D924:D926"/>
    <mergeCell ref="A927:A928"/>
    <mergeCell ref="A944:C946"/>
    <mergeCell ref="D944:D946"/>
    <mergeCell ref="A947:A949"/>
    <mergeCell ref="A950:C952"/>
    <mergeCell ref="D950:D952"/>
    <mergeCell ref="A953:A954"/>
    <mergeCell ref="A955:C957"/>
    <mergeCell ref="D955:D957"/>
    <mergeCell ref="A958:A959"/>
    <mergeCell ref="A933:A935"/>
    <mergeCell ref="A936:C938"/>
    <mergeCell ref="D936:D938"/>
    <mergeCell ref="A878:C880"/>
    <mergeCell ref="D878:D880"/>
    <mergeCell ref="A881:A884"/>
    <mergeCell ref="A886:C888"/>
    <mergeCell ref="D886:D888"/>
    <mergeCell ref="A889:A892"/>
    <mergeCell ref="A894:C896"/>
    <mergeCell ref="A870:C872"/>
    <mergeCell ref="D870:D872"/>
    <mergeCell ref="A873:A876"/>
    <mergeCell ref="A849:A850"/>
    <mergeCell ref="A851:C854"/>
    <mergeCell ref="D851:D854"/>
    <mergeCell ref="B857:C859"/>
    <mergeCell ref="D857:D859"/>
    <mergeCell ref="A860:A861"/>
    <mergeCell ref="B862:C864"/>
    <mergeCell ref="D862:D864"/>
    <mergeCell ref="B866:C868"/>
    <mergeCell ref="D866:D868"/>
    <mergeCell ref="D839:D842"/>
    <mergeCell ref="A843:A844"/>
    <mergeCell ref="A845:C848"/>
    <mergeCell ref="D845:D848"/>
    <mergeCell ref="A808:C810"/>
    <mergeCell ref="D808:D810"/>
    <mergeCell ref="A812:C814"/>
    <mergeCell ref="D812:D814"/>
    <mergeCell ref="A815:A817"/>
    <mergeCell ref="A818:A820"/>
    <mergeCell ref="A822:C824"/>
    <mergeCell ref="D822:D824"/>
    <mergeCell ref="A826:C828"/>
    <mergeCell ref="D826:D828"/>
    <mergeCell ref="A830:C832"/>
    <mergeCell ref="D830:D832"/>
    <mergeCell ref="A833:A835"/>
    <mergeCell ref="A839:C842"/>
    <mergeCell ref="A785:C787"/>
    <mergeCell ref="D785:D787"/>
    <mergeCell ref="A789:C791"/>
    <mergeCell ref="D789:D791"/>
    <mergeCell ref="A793:C795"/>
    <mergeCell ref="D793:D795"/>
    <mergeCell ref="A797:C799"/>
    <mergeCell ref="D797:D799"/>
    <mergeCell ref="A802:C804"/>
    <mergeCell ref="D802:D804"/>
    <mergeCell ref="D699:D701"/>
    <mergeCell ref="A702:A707"/>
    <mergeCell ref="A775:C777"/>
    <mergeCell ref="D775:D777"/>
    <mergeCell ref="A780:C782"/>
    <mergeCell ref="D780:D782"/>
    <mergeCell ref="A748:A750"/>
    <mergeCell ref="A751:C753"/>
    <mergeCell ref="D751:D753"/>
    <mergeCell ref="A754:A758"/>
    <mergeCell ref="A765:C768"/>
    <mergeCell ref="D765:D768"/>
    <mergeCell ref="A708:C710"/>
    <mergeCell ref="D708:D710"/>
    <mergeCell ref="A711:A714"/>
    <mergeCell ref="A715:C717"/>
    <mergeCell ref="D715:D717"/>
    <mergeCell ref="A718:A720"/>
    <mergeCell ref="A721:C723"/>
    <mergeCell ref="A403:C405"/>
    <mergeCell ref="D403:D405"/>
    <mergeCell ref="A427:A432"/>
    <mergeCell ref="A433:C435"/>
    <mergeCell ref="D433:D435"/>
    <mergeCell ref="A769:A772"/>
    <mergeCell ref="A773:A774"/>
    <mergeCell ref="A759:C761"/>
    <mergeCell ref="D759:D761"/>
    <mergeCell ref="A762:A764"/>
    <mergeCell ref="D721:D723"/>
    <mergeCell ref="A724:A730"/>
    <mergeCell ref="A731:C733"/>
    <mergeCell ref="D731:D733"/>
    <mergeCell ref="A734:A737"/>
    <mergeCell ref="A738:C740"/>
    <mergeCell ref="D738:D740"/>
    <mergeCell ref="A741:A744"/>
    <mergeCell ref="A745:C747"/>
    <mergeCell ref="D745:D747"/>
    <mergeCell ref="A695:C697"/>
    <mergeCell ref="D695:D697"/>
    <mergeCell ref="A552:C554"/>
    <mergeCell ref="A699:C701"/>
    <mergeCell ref="A364:A365"/>
    <mergeCell ref="A366:C368"/>
    <mergeCell ref="D366:D368"/>
    <mergeCell ref="A369:A370"/>
    <mergeCell ref="A391:C393"/>
    <mergeCell ref="D391:D393"/>
    <mergeCell ref="A395:C397"/>
    <mergeCell ref="D395:D397"/>
    <mergeCell ref="A399:C401"/>
    <mergeCell ref="D399:D401"/>
    <mergeCell ref="A371:C373"/>
    <mergeCell ref="D371:D373"/>
    <mergeCell ref="A375:C377"/>
    <mergeCell ref="D375:D377"/>
    <mergeCell ref="A379:C381"/>
    <mergeCell ref="D379:D381"/>
    <mergeCell ref="A383:C385"/>
    <mergeCell ref="D383:D385"/>
    <mergeCell ref="D260:D262"/>
    <mergeCell ref="A238:A240"/>
    <mergeCell ref="A211:A213"/>
    <mergeCell ref="D214:D216"/>
    <mergeCell ref="A217:A218"/>
    <mergeCell ref="A219:A220"/>
    <mergeCell ref="D247:D250"/>
    <mergeCell ref="A387:C389"/>
    <mergeCell ref="D387:D389"/>
    <mergeCell ref="D301:D303"/>
    <mergeCell ref="A304:A308"/>
    <mergeCell ref="A309:C311"/>
    <mergeCell ref="D309:D311"/>
    <mergeCell ref="A351:C353"/>
    <mergeCell ref="D351:D353"/>
    <mergeCell ref="A354:A360"/>
    <mergeCell ref="A361:C363"/>
    <mergeCell ref="D361:D363"/>
    <mergeCell ref="D326:D328"/>
    <mergeCell ref="A331:C333"/>
    <mergeCell ref="D331:D333"/>
    <mergeCell ref="A334:A340"/>
    <mergeCell ref="A341:C343"/>
    <mergeCell ref="D341:D343"/>
    <mergeCell ref="A149:C151"/>
    <mergeCell ref="D149:D151"/>
    <mergeCell ref="A152:A153"/>
    <mergeCell ref="A154:C156"/>
    <mergeCell ref="D154:D156"/>
    <mergeCell ref="A161:C163"/>
    <mergeCell ref="A132:C134"/>
    <mergeCell ref="D132:D134"/>
    <mergeCell ref="A137:C139"/>
    <mergeCell ref="D137:D139"/>
    <mergeCell ref="A140:A141"/>
    <mergeCell ref="A142:C144"/>
    <mergeCell ref="D142:D144"/>
    <mergeCell ref="A145:A146"/>
    <mergeCell ref="A147:A148"/>
    <mergeCell ref="A128:C130"/>
    <mergeCell ref="D128:D130"/>
    <mergeCell ref="A87:A90"/>
    <mergeCell ref="A91:C93"/>
    <mergeCell ref="D91:D93"/>
    <mergeCell ref="A94:A96"/>
    <mergeCell ref="A97:C99"/>
    <mergeCell ref="D97:D99"/>
    <mergeCell ref="A100:A102"/>
    <mergeCell ref="A103:C105"/>
    <mergeCell ref="D103:D105"/>
    <mergeCell ref="E171:E173"/>
    <mergeCell ref="A174:A176"/>
    <mergeCell ref="A177:C179"/>
    <mergeCell ref="D177:D179"/>
    <mergeCell ref="A233:A234"/>
    <mergeCell ref="A235:C237"/>
    <mergeCell ref="D235:D237"/>
    <mergeCell ref="E187:E189"/>
    <mergeCell ref="E196:E198"/>
    <mergeCell ref="A199:A201"/>
    <mergeCell ref="A202:A204"/>
    <mergeCell ref="A205:C207"/>
    <mergeCell ref="D205:D207"/>
    <mergeCell ref="A208:A210"/>
    <mergeCell ref="A224:A225"/>
    <mergeCell ref="A226:A227"/>
    <mergeCell ref="A228:C230"/>
    <mergeCell ref="A221:C223"/>
    <mergeCell ref="D221:D223"/>
    <mergeCell ref="D228:D230"/>
    <mergeCell ref="A182:C184"/>
    <mergeCell ref="D182:D184"/>
    <mergeCell ref="A185:A186"/>
    <mergeCell ref="D196:D198"/>
    <mergeCell ref="A408:C410"/>
    <mergeCell ref="D408:D410"/>
    <mergeCell ref="A411:A412"/>
    <mergeCell ref="A602:C604"/>
    <mergeCell ref="D602:D604"/>
    <mergeCell ref="A605:A613"/>
    <mergeCell ref="A474:A478"/>
    <mergeCell ref="A480:C482"/>
    <mergeCell ref="D480:D482"/>
    <mergeCell ref="A483:A486"/>
    <mergeCell ref="A487:A490"/>
    <mergeCell ref="A492:C494"/>
    <mergeCell ref="A541:C543"/>
    <mergeCell ref="D541:D543"/>
    <mergeCell ref="A544:A547"/>
    <mergeCell ref="A548:C550"/>
    <mergeCell ref="D548:D550"/>
    <mergeCell ref="A455:A457"/>
    <mergeCell ref="A413:C415"/>
    <mergeCell ref="D413:D415"/>
    <mergeCell ref="A416:A417"/>
    <mergeCell ref="A521:A529"/>
    <mergeCell ref="A530:C532"/>
    <mergeCell ref="A537:C539"/>
    <mergeCell ref="D537:D539"/>
    <mergeCell ref="D582:D584"/>
    <mergeCell ref="A585:A586"/>
    <mergeCell ref="A587:C589"/>
    <mergeCell ref="D587:D589"/>
    <mergeCell ref="A590:A595"/>
    <mergeCell ref="A596:A601"/>
    <mergeCell ref="A557:C559"/>
    <mergeCell ref="D552:D554"/>
    <mergeCell ref="D557:D559"/>
    <mergeCell ref="A562:C564"/>
    <mergeCell ref="D562:D564"/>
    <mergeCell ref="A565:A566"/>
    <mergeCell ref="A567:A568"/>
    <mergeCell ref="A569:C571"/>
    <mergeCell ref="D569:D571"/>
    <mergeCell ref="A574:A575"/>
    <mergeCell ref="A576:C578"/>
    <mergeCell ref="D576:D578"/>
    <mergeCell ref="I1:Q1"/>
    <mergeCell ref="F2:T2"/>
    <mergeCell ref="B1:D1"/>
    <mergeCell ref="A214:C216"/>
    <mergeCell ref="A187:C189"/>
    <mergeCell ref="D187:D189"/>
    <mergeCell ref="D241:D243"/>
    <mergeCell ref="A244:A246"/>
    <mergeCell ref="A241:C243"/>
    <mergeCell ref="A3:C5"/>
    <mergeCell ref="D3:D5"/>
    <mergeCell ref="A6:A7"/>
    <mergeCell ref="A13:C15"/>
    <mergeCell ref="A171:C173"/>
    <mergeCell ref="D171:D173"/>
    <mergeCell ref="A190:A192"/>
    <mergeCell ref="A166:C168"/>
    <mergeCell ref="D166:D168"/>
    <mergeCell ref="A8:C10"/>
    <mergeCell ref="D8:D10"/>
    <mergeCell ref="A16:A17"/>
    <mergeCell ref="A18:A19"/>
    <mergeCell ref="A118:A123"/>
    <mergeCell ref="D161:D163"/>
    <mergeCell ref="A196:C198"/>
    <mergeCell ref="D492:D494"/>
    <mergeCell ref="A495:A507"/>
    <mergeCell ref="A508:C510"/>
    <mergeCell ref="D508:D510"/>
    <mergeCell ref="A511:A515"/>
    <mergeCell ref="A518:C520"/>
    <mergeCell ref="D518:D520"/>
    <mergeCell ref="A247:C250"/>
    <mergeCell ref="D255:D258"/>
    <mergeCell ref="A255:C257"/>
    <mergeCell ref="A231:A232"/>
    <mergeCell ref="D293:D295"/>
    <mergeCell ref="A312:A314"/>
    <mergeCell ref="A315:C317"/>
    <mergeCell ref="D315:D317"/>
    <mergeCell ref="A318:A320"/>
    <mergeCell ref="A263:A269"/>
    <mergeCell ref="A270:A276"/>
    <mergeCell ref="A277:C279"/>
    <mergeCell ref="D277:D279"/>
    <mergeCell ref="A296:A300"/>
    <mergeCell ref="A301:C303"/>
    <mergeCell ref="A344:A350"/>
    <mergeCell ref="D530:D532"/>
    <mergeCell ref="A533:A536"/>
    <mergeCell ref="A461:C463"/>
    <mergeCell ref="D461:D463"/>
    <mergeCell ref="A464:A468"/>
    <mergeCell ref="A469:A473"/>
    <mergeCell ref="D321:D323"/>
    <mergeCell ref="A324:A325"/>
    <mergeCell ref="A326:C328"/>
    <mergeCell ref="A321:C323"/>
    <mergeCell ref="A406:A407"/>
    <mergeCell ref="A436:A442"/>
    <mergeCell ref="A443:C445"/>
    <mergeCell ref="D443:D445"/>
    <mergeCell ref="A446:A448"/>
    <mergeCell ref="A449:A451"/>
    <mergeCell ref="A458:A460"/>
    <mergeCell ref="A452:C454"/>
    <mergeCell ref="D452:D454"/>
    <mergeCell ref="A418:C420"/>
    <mergeCell ref="D418:D420"/>
    <mergeCell ref="A421:A422"/>
    <mergeCell ref="A423:C425"/>
    <mergeCell ref="D423:D425"/>
    <mergeCell ref="A284:C286"/>
    <mergeCell ref="A287:A292"/>
    <mergeCell ref="A293:C295"/>
    <mergeCell ref="D284:D286"/>
    <mergeCell ref="A260:C262"/>
    <mergeCell ref="D28:D30"/>
    <mergeCell ref="A31:A32"/>
    <mergeCell ref="A33:A34"/>
    <mergeCell ref="A35:C37"/>
    <mergeCell ref="D35:D37"/>
    <mergeCell ref="A38:A41"/>
    <mergeCell ref="A44:C46"/>
    <mergeCell ref="A124:C126"/>
    <mergeCell ref="D124:D126"/>
    <mergeCell ref="A115:C117"/>
    <mergeCell ref="D115:D117"/>
    <mergeCell ref="A82:A83"/>
    <mergeCell ref="A84:C86"/>
    <mergeCell ref="D84:D86"/>
    <mergeCell ref="A106:A110"/>
    <mergeCell ref="A111:C113"/>
    <mergeCell ref="D111:D113"/>
    <mergeCell ref="D44:D46"/>
    <mergeCell ref="A193:A195"/>
    <mergeCell ref="D13:D15"/>
    <mergeCell ref="D48:D50"/>
    <mergeCell ref="A51:A54"/>
    <mergeCell ref="A55:C57"/>
    <mergeCell ref="D55:D57"/>
    <mergeCell ref="A79:C81"/>
    <mergeCell ref="D79:D81"/>
    <mergeCell ref="A20:C22"/>
    <mergeCell ref="D20:D22"/>
    <mergeCell ref="A24:C26"/>
    <mergeCell ref="D24:D26"/>
    <mergeCell ref="A48:C50"/>
    <mergeCell ref="A59:C61"/>
    <mergeCell ref="D59:D61"/>
    <mergeCell ref="A62:A67"/>
    <mergeCell ref="A68:A73"/>
    <mergeCell ref="A28:C30"/>
    <mergeCell ref="A74:C76"/>
    <mergeCell ref="D74:D76"/>
    <mergeCell ref="A677:A689"/>
    <mergeCell ref="A645:C647"/>
    <mergeCell ref="D645:D647"/>
    <mergeCell ref="A648:A654"/>
    <mergeCell ref="A582:C584"/>
    <mergeCell ref="A655:C657"/>
    <mergeCell ref="D655:D657"/>
    <mergeCell ref="A659:A673"/>
    <mergeCell ref="A674:C676"/>
    <mergeCell ref="D674:D676"/>
    <mergeCell ref="A614:C616"/>
    <mergeCell ref="A940:C942"/>
    <mergeCell ref="D940:D942"/>
    <mergeCell ref="A930:C932"/>
    <mergeCell ref="D930:D932"/>
    <mergeCell ref="A976:C978"/>
    <mergeCell ref="D976:D978"/>
    <mergeCell ref="A979:A981"/>
    <mergeCell ref="A579:A580"/>
    <mergeCell ref="A904:A908"/>
    <mergeCell ref="A909:C911"/>
    <mergeCell ref="D909:D911"/>
    <mergeCell ref="A912:A913"/>
    <mergeCell ref="A914:C916"/>
    <mergeCell ref="D914:D916"/>
    <mergeCell ref="A917:A919"/>
    <mergeCell ref="A920:A921"/>
    <mergeCell ref="A690:C692"/>
    <mergeCell ref="D690:D692"/>
    <mergeCell ref="D614:D616"/>
    <mergeCell ref="A617:A627"/>
    <mergeCell ref="A629:C631"/>
    <mergeCell ref="D629:D631"/>
    <mergeCell ref="A632:A644"/>
    <mergeCell ref="D894:D896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1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Arkusz1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jdab</dc:creator>
  <cp:lastModifiedBy>Renata</cp:lastModifiedBy>
  <cp:lastPrinted>2021-11-04T11:51:31Z</cp:lastPrinted>
  <dcterms:created xsi:type="dcterms:W3CDTF">2015-11-26T11:16:54Z</dcterms:created>
  <dcterms:modified xsi:type="dcterms:W3CDTF">2022-11-09T13:25:42Z</dcterms:modified>
</cp:coreProperties>
</file>